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Z:\Projects-working\Spokane - GEG2206 - Concession Strategy\RFP and Related Documents\Pro Formas\"/>
    </mc:Choice>
  </mc:AlternateContent>
  <xr:revisionPtr revIDLastSave="0" documentId="13_ncr:1_{8E28DB06-C882-423F-BD32-CCDF0BB6B9E0}" xr6:coauthVersionLast="47" xr6:coauthVersionMax="47" xr10:uidLastSave="{00000000-0000-0000-0000-000000000000}"/>
  <workbookProtection lockStructure="1"/>
  <bookViews>
    <workbookView xWindow="-110" yWindow="-110" windowWidth="19420" windowHeight="10420" tabRatio="901" firstSheet="6" activeTab="10" xr2:uid="{00000000-000D-0000-FFFF-FFFF00000000}"/>
  </bookViews>
  <sheets>
    <sheet name="T-200 Newsstand with Coffee" sheetId="15" r:id="rId1"/>
    <sheet name="B-204a Bar with Food" sheetId="16" r:id="rId2"/>
    <sheet name="B-204b Newsstand" sheetId="19" r:id="rId3"/>
    <sheet name="AB Rotunda Food Hall" sheetId="20" r:id="rId4"/>
    <sheet name="R-216 Newsstand" sheetId="22" r:id="rId5"/>
    <sheet name="CC-02-1405b Gift Shop" sheetId="23" r:id="rId6"/>
    <sheet name="CC-02-1205 Gourmet Coffee" sheetId="27" r:id="rId7"/>
    <sheet name="CC-02-1130 Bar with Food" sheetId="28" r:id="rId8"/>
    <sheet name="CC-02-1010 Newsstand" sheetId="29" r:id="rId9"/>
    <sheet name="Consolidated Package 2" sheetId="18" r:id="rId10"/>
    <sheet name="Proposer Notes Package 2" sheetId="21" r:id="rId11"/>
  </sheets>
  <definedNames>
    <definedName name="_xlnm.Print_Area" localSheetId="3">'AB Rotunda Food Hall'!$B$2:$P$78</definedName>
    <definedName name="_xlnm.Print_Area" localSheetId="1">'B-204a Bar with Food'!$B$2:$P$56</definedName>
    <definedName name="_xlnm.Print_Area" localSheetId="2">'B-204b Newsstand'!$B$2:$P$56</definedName>
    <definedName name="_xlnm.Print_Area" localSheetId="8">'CC-02-1010 Newsstand'!$B$2:$P$57</definedName>
    <definedName name="_xlnm.Print_Area" localSheetId="7">'CC-02-1130 Bar with Food'!$B$2:$P$56</definedName>
    <definedName name="_xlnm.Print_Area" localSheetId="6">'CC-02-1205 Gourmet Coffee'!$B$2:$P$56</definedName>
    <definedName name="_xlnm.Print_Area" localSheetId="5">'CC-02-1405b Gift Shop'!$B$2:$P$56</definedName>
    <definedName name="_xlnm.Print_Area" localSheetId="9">'Consolidated Package 2'!$B$2:$P$57</definedName>
    <definedName name="_xlnm.Print_Area" localSheetId="10">'Proposer Notes Package 2'!$A$1:$A$49</definedName>
    <definedName name="_xlnm.Print_Area" localSheetId="4">'R-216 Newsstand'!$B$2:$P$56</definedName>
    <definedName name="_xlnm.Print_Area" localSheetId="0">'T-200 Newsstand with Coffee'!$B$2:$P$58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68" i="20" l="1"/>
  <c r="P67" i="20"/>
  <c r="P61" i="20"/>
  <c r="P49" i="18"/>
  <c r="P46" i="18"/>
  <c r="D43" i="18"/>
  <c r="E43" i="18"/>
  <c r="F43" i="18"/>
  <c r="G43" i="18"/>
  <c r="H43" i="18"/>
  <c r="I43" i="18"/>
  <c r="J43" i="18"/>
  <c r="K43" i="18"/>
  <c r="L43" i="18"/>
  <c r="M43" i="18"/>
  <c r="N43" i="18"/>
  <c r="O43" i="18"/>
  <c r="C43" i="18"/>
  <c r="D29" i="18"/>
  <c r="E29" i="18"/>
  <c r="F29" i="18"/>
  <c r="G29" i="18"/>
  <c r="H29" i="18"/>
  <c r="I29" i="18"/>
  <c r="J29" i="18"/>
  <c r="K29" i="18"/>
  <c r="L29" i="18"/>
  <c r="M29" i="18"/>
  <c r="N29" i="18"/>
  <c r="O29" i="18"/>
  <c r="D30" i="18"/>
  <c r="E30" i="18"/>
  <c r="F30" i="18"/>
  <c r="G30" i="18"/>
  <c r="H30" i="18"/>
  <c r="I30" i="18"/>
  <c r="J30" i="18"/>
  <c r="K30" i="18"/>
  <c r="L30" i="18"/>
  <c r="M30" i="18"/>
  <c r="N30" i="18"/>
  <c r="O30" i="18"/>
  <c r="D31" i="18"/>
  <c r="E31" i="18"/>
  <c r="F31" i="18"/>
  <c r="G31" i="18"/>
  <c r="H31" i="18"/>
  <c r="I31" i="18"/>
  <c r="J31" i="18"/>
  <c r="K31" i="18"/>
  <c r="L31" i="18"/>
  <c r="M31" i="18"/>
  <c r="N31" i="18"/>
  <c r="O31" i="18"/>
  <c r="D32" i="18"/>
  <c r="E32" i="18"/>
  <c r="F32" i="18"/>
  <c r="G32" i="18"/>
  <c r="H32" i="18"/>
  <c r="I32" i="18"/>
  <c r="J32" i="18"/>
  <c r="K32" i="18"/>
  <c r="L32" i="18"/>
  <c r="M32" i="18"/>
  <c r="N32" i="18"/>
  <c r="O32" i="18"/>
  <c r="D33" i="18"/>
  <c r="E33" i="18"/>
  <c r="F33" i="18"/>
  <c r="G33" i="18"/>
  <c r="H33" i="18"/>
  <c r="I33" i="18"/>
  <c r="J33" i="18"/>
  <c r="K33" i="18"/>
  <c r="L33" i="18"/>
  <c r="M33" i="18"/>
  <c r="N33" i="18"/>
  <c r="O33" i="18"/>
  <c r="D34" i="18"/>
  <c r="E34" i="18"/>
  <c r="F34" i="18"/>
  <c r="G34" i="18"/>
  <c r="H34" i="18"/>
  <c r="I34" i="18"/>
  <c r="J34" i="18"/>
  <c r="K34" i="18"/>
  <c r="L34" i="18"/>
  <c r="M34" i="18"/>
  <c r="N34" i="18"/>
  <c r="O34" i="18"/>
  <c r="D35" i="18"/>
  <c r="E35" i="18"/>
  <c r="F35" i="18"/>
  <c r="G35" i="18"/>
  <c r="H35" i="18"/>
  <c r="I35" i="18"/>
  <c r="J35" i="18"/>
  <c r="K35" i="18"/>
  <c r="L35" i="18"/>
  <c r="M35" i="18"/>
  <c r="N35" i="18"/>
  <c r="O35" i="18"/>
  <c r="D36" i="18"/>
  <c r="E36" i="18"/>
  <c r="F36" i="18"/>
  <c r="G36" i="18"/>
  <c r="H36" i="18"/>
  <c r="I36" i="18"/>
  <c r="J36" i="18"/>
  <c r="K36" i="18"/>
  <c r="L36" i="18"/>
  <c r="M36" i="18"/>
  <c r="N36" i="18"/>
  <c r="O36" i="18"/>
  <c r="D37" i="18"/>
  <c r="E37" i="18"/>
  <c r="F37" i="18"/>
  <c r="G37" i="18"/>
  <c r="H37" i="18"/>
  <c r="I37" i="18"/>
  <c r="J37" i="18"/>
  <c r="K37" i="18"/>
  <c r="L37" i="18"/>
  <c r="M37" i="18"/>
  <c r="N37" i="18"/>
  <c r="O37" i="18"/>
  <c r="D38" i="18"/>
  <c r="E38" i="18"/>
  <c r="F38" i="18"/>
  <c r="G38" i="18"/>
  <c r="H38" i="18"/>
  <c r="I38" i="18"/>
  <c r="J38" i="18"/>
  <c r="K38" i="18"/>
  <c r="L38" i="18"/>
  <c r="M38" i="18"/>
  <c r="N38" i="18"/>
  <c r="O38" i="18"/>
  <c r="D39" i="18"/>
  <c r="E39" i="18"/>
  <c r="F39" i="18"/>
  <c r="G39" i="18"/>
  <c r="H39" i="18"/>
  <c r="I39" i="18"/>
  <c r="J39" i="18"/>
  <c r="K39" i="18"/>
  <c r="L39" i="18"/>
  <c r="M39" i="18"/>
  <c r="N39" i="18"/>
  <c r="O39" i="18"/>
  <c r="C30" i="18"/>
  <c r="C31" i="18"/>
  <c r="C32" i="18"/>
  <c r="C33" i="18"/>
  <c r="C34" i="18"/>
  <c r="C35" i="18"/>
  <c r="C36" i="18"/>
  <c r="C37" i="18"/>
  <c r="C38" i="18"/>
  <c r="C39" i="18"/>
  <c r="C29" i="18"/>
  <c r="D25" i="18"/>
  <c r="E25" i="18"/>
  <c r="F25" i="18"/>
  <c r="G25" i="18"/>
  <c r="H25" i="18"/>
  <c r="I25" i="18"/>
  <c r="J25" i="18"/>
  <c r="K25" i="18"/>
  <c r="L25" i="18"/>
  <c r="M25" i="18"/>
  <c r="N25" i="18"/>
  <c r="O25" i="18"/>
  <c r="C25" i="18"/>
  <c r="D20" i="18"/>
  <c r="E20" i="18"/>
  <c r="F20" i="18"/>
  <c r="G20" i="18"/>
  <c r="H20" i="18"/>
  <c r="I20" i="18"/>
  <c r="J20" i="18"/>
  <c r="K20" i="18"/>
  <c r="L20" i="18"/>
  <c r="M20" i="18"/>
  <c r="N20" i="18"/>
  <c r="O20" i="18"/>
  <c r="D21" i="18"/>
  <c r="E21" i="18"/>
  <c r="F21" i="18"/>
  <c r="G21" i="18"/>
  <c r="H21" i="18"/>
  <c r="I21" i="18"/>
  <c r="J21" i="18"/>
  <c r="K21" i="18"/>
  <c r="L21" i="18"/>
  <c r="M21" i="18"/>
  <c r="N21" i="18"/>
  <c r="O21" i="18"/>
  <c r="D22" i="18"/>
  <c r="E22" i="18"/>
  <c r="F22" i="18"/>
  <c r="G22" i="18"/>
  <c r="H22" i="18"/>
  <c r="I22" i="18"/>
  <c r="J22" i="18"/>
  <c r="K22" i="18"/>
  <c r="L22" i="18"/>
  <c r="M22" i="18"/>
  <c r="N22" i="18"/>
  <c r="O22" i="18"/>
  <c r="C21" i="18"/>
  <c r="C22" i="18"/>
  <c r="C20" i="18"/>
  <c r="C15" i="18"/>
  <c r="D13" i="18"/>
  <c r="E13" i="18"/>
  <c r="F13" i="18"/>
  <c r="G13" i="18"/>
  <c r="H13" i="18"/>
  <c r="I13" i="18"/>
  <c r="J13" i="18"/>
  <c r="K13" i="18"/>
  <c r="L13" i="18"/>
  <c r="M13" i="18"/>
  <c r="N13" i="18"/>
  <c r="O13" i="18"/>
  <c r="C13" i="18"/>
  <c r="P43" i="29"/>
  <c r="O40" i="29"/>
  <c r="N40" i="29"/>
  <c r="M40" i="29"/>
  <c r="L40" i="29"/>
  <c r="K40" i="29"/>
  <c r="J40" i="29"/>
  <c r="I40" i="29"/>
  <c r="H40" i="29"/>
  <c r="G40" i="29"/>
  <c r="F40" i="29"/>
  <c r="E40" i="29"/>
  <c r="D40" i="29"/>
  <c r="C40" i="29"/>
  <c r="P39" i="29"/>
  <c r="P38" i="29"/>
  <c r="P37" i="29"/>
  <c r="P36" i="29"/>
  <c r="P35" i="29"/>
  <c r="P34" i="29"/>
  <c r="P33" i="29"/>
  <c r="P32" i="29"/>
  <c r="P31" i="29"/>
  <c r="P30" i="29"/>
  <c r="P29" i="29"/>
  <c r="P25" i="29"/>
  <c r="O23" i="29"/>
  <c r="O26" i="29" s="1"/>
  <c r="N23" i="29"/>
  <c r="N26" i="29" s="1"/>
  <c r="N42" i="29" s="1"/>
  <c r="N44" i="29" s="1"/>
  <c r="M23" i="29"/>
  <c r="M26" i="29" s="1"/>
  <c r="L23" i="29"/>
  <c r="L26" i="29" s="1"/>
  <c r="K23" i="29"/>
  <c r="K14" i="29" s="1"/>
  <c r="J23" i="29"/>
  <c r="J14" i="29" s="1"/>
  <c r="I23" i="29"/>
  <c r="I14" i="29" s="1"/>
  <c r="H23" i="29"/>
  <c r="H26" i="29" s="1"/>
  <c r="H42" i="29" s="1"/>
  <c r="H44" i="29" s="1"/>
  <c r="G23" i="29"/>
  <c r="G26" i="29" s="1"/>
  <c r="F23" i="29"/>
  <c r="F26" i="29" s="1"/>
  <c r="F42" i="29" s="1"/>
  <c r="F44" i="29" s="1"/>
  <c r="E23" i="29"/>
  <c r="E14" i="29" s="1"/>
  <c r="D23" i="29"/>
  <c r="D26" i="29" s="1"/>
  <c r="C23" i="29"/>
  <c r="C14" i="29" s="1"/>
  <c r="P22" i="29"/>
  <c r="P21" i="29"/>
  <c r="P20" i="29"/>
  <c r="D15" i="29"/>
  <c r="E15" i="29" s="1"/>
  <c r="O14" i="29"/>
  <c r="P13" i="29"/>
  <c r="G11" i="29"/>
  <c r="H11" i="29" s="1"/>
  <c r="I11" i="29" s="1"/>
  <c r="J11" i="29" s="1"/>
  <c r="K11" i="29" s="1"/>
  <c r="L11" i="29" s="1"/>
  <c r="M11" i="29" s="1"/>
  <c r="N11" i="29" s="1"/>
  <c r="O11" i="29" s="1"/>
  <c r="P43" i="28"/>
  <c r="J42" i="28"/>
  <c r="J44" i="28" s="1"/>
  <c r="O40" i="28"/>
  <c r="N40" i="28"/>
  <c r="M40" i="28"/>
  <c r="L40" i="28"/>
  <c r="K40" i="28"/>
  <c r="J40" i="28"/>
  <c r="I40" i="28"/>
  <c r="H40" i="28"/>
  <c r="G40" i="28"/>
  <c r="F40" i="28"/>
  <c r="E40" i="28"/>
  <c r="D40" i="28"/>
  <c r="C40" i="28"/>
  <c r="P39" i="28"/>
  <c r="P38" i="28"/>
  <c r="P37" i="28"/>
  <c r="P36" i="28"/>
  <c r="P35" i="28"/>
  <c r="P34" i="28"/>
  <c r="P33" i="28"/>
  <c r="P32" i="28"/>
  <c r="P31" i="28"/>
  <c r="P30" i="28"/>
  <c r="P29" i="28"/>
  <c r="P40" i="28" s="1"/>
  <c r="N26" i="28"/>
  <c r="N42" i="28" s="1"/>
  <c r="N44" i="28" s="1"/>
  <c r="J26" i="28"/>
  <c r="I26" i="28"/>
  <c r="I42" i="28" s="1"/>
  <c r="I44" i="28" s="1"/>
  <c r="F26" i="28"/>
  <c r="F42" i="28" s="1"/>
  <c r="F44" i="28" s="1"/>
  <c r="P25" i="28"/>
  <c r="O23" i="28"/>
  <c r="O26" i="28" s="1"/>
  <c r="O42" i="28" s="1"/>
  <c r="O44" i="28" s="1"/>
  <c r="N23" i="28"/>
  <c r="M23" i="28"/>
  <c r="M26" i="28" s="1"/>
  <c r="M42" i="28" s="1"/>
  <c r="M44" i="28" s="1"/>
  <c r="L23" i="28"/>
  <c r="L26" i="28" s="1"/>
  <c r="L42" i="28" s="1"/>
  <c r="L44" i="28" s="1"/>
  <c r="K23" i="28"/>
  <c r="K14" i="28" s="1"/>
  <c r="J23" i="28"/>
  <c r="J14" i="28" s="1"/>
  <c r="I23" i="28"/>
  <c r="I14" i="28" s="1"/>
  <c r="H23" i="28"/>
  <c r="H26" i="28" s="1"/>
  <c r="H42" i="28" s="1"/>
  <c r="H44" i="28" s="1"/>
  <c r="G23" i="28"/>
  <c r="G26" i="28" s="1"/>
  <c r="G42" i="28" s="1"/>
  <c r="G44" i="28" s="1"/>
  <c r="F23" i="28"/>
  <c r="E23" i="28"/>
  <c r="E26" i="28" s="1"/>
  <c r="E42" i="28" s="1"/>
  <c r="E44" i="28" s="1"/>
  <c r="D23" i="28"/>
  <c r="D26" i="28" s="1"/>
  <c r="D42" i="28" s="1"/>
  <c r="D44" i="28" s="1"/>
  <c r="C23" i="28"/>
  <c r="C14" i="28" s="1"/>
  <c r="P22" i="28"/>
  <c r="P21" i="28"/>
  <c r="P20" i="28"/>
  <c r="P23" i="28" s="1"/>
  <c r="C16" i="28"/>
  <c r="D15" i="28"/>
  <c r="E15" i="28" s="1"/>
  <c r="O14" i="28"/>
  <c r="N14" i="28"/>
  <c r="M14" i="28"/>
  <c r="L14" i="28"/>
  <c r="G14" i="28"/>
  <c r="F14" i="28"/>
  <c r="E14" i="28"/>
  <c r="D14" i="28"/>
  <c r="P13" i="28"/>
  <c r="G11" i="28"/>
  <c r="H11" i="28" s="1"/>
  <c r="I11" i="28" s="1"/>
  <c r="J11" i="28" s="1"/>
  <c r="K11" i="28" s="1"/>
  <c r="L11" i="28" s="1"/>
  <c r="M11" i="28" s="1"/>
  <c r="N11" i="28" s="1"/>
  <c r="O11" i="28" s="1"/>
  <c r="P43" i="27"/>
  <c r="O40" i="27"/>
  <c r="N40" i="27"/>
  <c r="M40" i="27"/>
  <c r="L40" i="27"/>
  <c r="K40" i="27"/>
  <c r="J40" i="27"/>
  <c r="I40" i="27"/>
  <c r="H40" i="27"/>
  <c r="G40" i="27"/>
  <c r="F40" i="27"/>
  <c r="E40" i="27"/>
  <c r="D40" i="27"/>
  <c r="C40" i="27"/>
  <c r="P39" i="27"/>
  <c r="P38" i="27"/>
  <c r="P37" i="27"/>
  <c r="P36" i="27"/>
  <c r="P35" i="27"/>
  <c r="P34" i="27"/>
  <c r="P33" i="27"/>
  <c r="P32" i="27"/>
  <c r="P31" i="27"/>
  <c r="P30" i="27"/>
  <c r="P29" i="27"/>
  <c r="P40" i="27" s="1"/>
  <c r="M26" i="27"/>
  <c r="M42" i="27" s="1"/>
  <c r="M44" i="27" s="1"/>
  <c r="K26" i="27"/>
  <c r="K42" i="27" s="1"/>
  <c r="K44" i="27" s="1"/>
  <c r="I26" i="27"/>
  <c r="I42" i="27" s="1"/>
  <c r="I44" i="27" s="1"/>
  <c r="E26" i="27"/>
  <c r="E42" i="27" s="1"/>
  <c r="E44" i="27" s="1"/>
  <c r="C26" i="27"/>
  <c r="C42" i="27" s="1"/>
  <c r="C44" i="27" s="1"/>
  <c r="P25" i="27"/>
  <c r="O23" i="27"/>
  <c r="O26" i="27" s="1"/>
  <c r="O42" i="27" s="1"/>
  <c r="O44" i="27" s="1"/>
  <c r="N23" i="27"/>
  <c r="N26" i="27" s="1"/>
  <c r="N42" i="27" s="1"/>
  <c r="N44" i="27" s="1"/>
  <c r="M23" i="27"/>
  <c r="L23" i="27"/>
  <c r="L26" i="27" s="1"/>
  <c r="L42" i="27" s="1"/>
  <c r="L44" i="27" s="1"/>
  <c r="K23" i="27"/>
  <c r="K14" i="27" s="1"/>
  <c r="J23" i="27"/>
  <c r="J14" i="27" s="1"/>
  <c r="I23" i="27"/>
  <c r="I14" i="27" s="1"/>
  <c r="H23" i="27"/>
  <c r="H26" i="27" s="1"/>
  <c r="H42" i="27" s="1"/>
  <c r="H44" i="27" s="1"/>
  <c r="G23" i="27"/>
  <c r="G26" i="27" s="1"/>
  <c r="G42" i="27" s="1"/>
  <c r="G44" i="27" s="1"/>
  <c r="F23" i="27"/>
  <c r="F26" i="27" s="1"/>
  <c r="F42" i="27" s="1"/>
  <c r="F44" i="27" s="1"/>
  <c r="E23" i="27"/>
  <c r="D23" i="27"/>
  <c r="D26" i="27" s="1"/>
  <c r="D42" i="27" s="1"/>
  <c r="D44" i="27" s="1"/>
  <c r="C23" i="27"/>
  <c r="C14" i="27" s="1"/>
  <c r="P22" i="27"/>
  <c r="P21" i="27"/>
  <c r="P20" i="27"/>
  <c r="P23" i="27" s="1"/>
  <c r="C16" i="27"/>
  <c r="D15" i="27"/>
  <c r="E15" i="27" s="1"/>
  <c r="O14" i="27"/>
  <c r="N14" i="27"/>
  <c r="M14" i="27"/>
  <c r="L14" i="27"/>
  <c r="G14" i="27"/>
  <c r="F14" i="27"/>
  <c r="E14" i="27"/>
  <c r="D14" i="27"/>
  <c r="P13" i="27"/>
  <c r="G11" i="27"/>
  <c r="H11" i="27" s="1"/>
  <c r="I11" i="27" s="1"/>
  <c r="J11" i="27" s="1"/>
  <c r="K11" i="27" s="1"/>
  <c r="L11" i="27" s="1"/>
  <c r="M11" i="27" s="1"/>
  <c r="N11" i="27" s="1"/>
  <c r="O11" i="27" s="1"/>
  <c r="N14" i="29" l="1"/>
  <c r="M42" i="29"/>
  <c r="M44" i="29" s="1"/>
  <c r="L14" i="29"/>
  <c r="G42" i="29"/>
  <c r="G44" i="29" s="1"/>
  <c r="O42" i="29"/>
  <c r="O44" i="29" s="1"/>
  <c r="C26" i="29"/>
  <c r="C42" i="29" s="1"/>
  <c r="C44" i="29" s="1"/>
  <c r="F14" i="29"/>
  <c r="E26" i="29"/>
  <c r="E42" i="29" s="1"/>
  <c r="E44" i="29" s="1"/>
  <c r="G14" i="29"/>
  <c r="K26" i="29"/>
  <c r="K42" i="29" s="1"/>
  <c r="K44" i="29" s="1"/>
  <c r="D42" i="29"/>
  <c r="D44" i="29" s="1"/>
  <c r="L42" i="29"/>
  <c r="L44" i="29" s="1"/>
  <c r="M14" i="29"/>
  <c r="I26" i="29"/>
  <c r="I42" i="29" s="1"/>
  <c r="I44" i="29" s="1"/>
  <c r="D14" i="29"/>
  <c r="C16" i="29"/>
  <c r="P23" i="29"/>
  <c r="P26" i="29" s="1"/>
  <c r="P40" i="29"/>
  <c r="F15" i="29"/>
  <c r="G15" i="29" s="1"/>
  <c r="E16" i="29"/>
  <c r="J26" i="29"/>
  <c r="J42" i="29" s="1"/>
  <c r="J44" i="29" s="1"/>
  <c r="D16" i="29"/>
  <c r="H14" i="29"/>
  <c r="P26" i="28"/>
  <c r="P42" i="28" s="1"/>
  <c r="P44" i="28" s="1"/>
  <c r="P14" i="28"/>
  <c r="F15" i="28"/>
  <c r="E16" i="28"/>
  <c r="C26" i="28"/>
  <c r="C42" i="28" s="1"/>
  <c r="C44" i="28" s="1"/>
  <c r="K26" i="28"/>
  <c r="K42" i="28" s="1"/>
  <c r="K44" i="28" s="1"/>
  <c r="D16" i="28"/>
  <c r="H14" i="28"/>
  <c r="P26" i="27"/>
  <c r="P42" i="27" s="1"/>
  <c r="P44" i="27" s="1"/>
  <c r="P14" i="27"/>
  <c r="F15" i="27"/>
  <c r="E16" i="27"/>
  <c r="J26" i="27"/>
  <c r="J42" i="27" s="1"/>
  <c r="J44" i="27" s="1"/>
  <c r="D16" i="27"/>
  <c r="H14" i="27"/>
  <c r="P37" i="20"/>
  <c r="P34" i="20"/>
  <c r="P31" i="20"/>
  <c r="P27" i="20"/>
  <c r="P26" i="20"/>
  <c r="P28" i="20" s="1"/>
  <c r="D21" i="20"/>
  <c r="E21" i="20"/>
  <c r="F21" i="20"/>
  <c r="G21" i="20"/>
  <c r="H21" i="20"/>
  <c r="I21" i="20"/>
  <c r="J21" i="20"/>
  <c r="K21" i="20"/>
  <c r="L21" i="20"/>
  <c r="M21" i="20"/>
  <c r="N21" i="20"/>
  <c r="O21" i="20"/>
  <c r="C21" i="20"/>
  <c r="D20" i="20"/>
  <c r="E20" i="20"/>
  <c r="F20" i="20"/>
  <c r="G20" i="20"/>
  <c r="H20" i="20"/>
  <c r="I20" i="20"/>
  <c r="J20" i="20"/>
  <c r="K20" i="20"/>
  <c r="L20" i="20"/>
  <c r="M20" i="20"/>
  <c r="N20" i="20"/>
  <c r="O20" i="20"/>
  <c r="C20" i="20"/>
  <c r="D28" i="20"/>
  <c r="E28" i="20"/>
  <c r="F28" i="20"/>
  <c r="G28" i="20"/>
  <c r="H28" i="20"/>
  <c r="I28" i="20"/>
  <c r="J28" i="20"/>
  <c r="K28" i="20"/>
  <c r="L28" i="20"/>
  <c r="M28" i="20"/>
  <c r="N28" i="20"/>
  <c r="O28" i="20"/>
  <c r="C28" i="20"/>
  <c r="P42" i="29" l="1"/>
  <c r="P44" i="29" s="1"/>
  <c r="F16" i="29"/>
  <c r="P14" i="29"/>
  <c r="G16" i="29"/>
  <c r="H15" i="29"/>
  <c r="F16" i="28"/>
  <c r="G15" i="28"/>
  <c r="F16" i="27"/>
  <c r="G15" i="27"/>
  <c r="I15" i="29" l="1"/>
  <c r="H16" i="29"/>
  <c r="H15" i="28"/>
  <c r="G16" i="28"/>
  <c r="H15" i="27"/>
  <c r="G16" i="27"/>
  <c r="I16" i="29" l="1"/>
  <c r="J15" i="29"/>
  <c r="I15" i="28"/>
  <c r="H16" i="28"/>
  <c r="I15" i="27"/>
  <c r="H16" i="27"/>
  <c r="K15" i="29" l="1"/>
  <c r="J16" i="29"/>
  <c r="I16" i="28"/>
  <c r="J15" i="28"/>
  <c r="J15" i="27"/>
  <c r="I16" i="27"/>
  <c r="K16" i="29" l="1"/>
  <c r="L15" i="29"/>
  <c r="J16" i="28"/>
  <c r="K15" i="28"/>
  <c r="K15" i="27"/>
  <c r="J16" i="27"/>
  <c r="M15" i="29" l="1"/>
  <c r="L16" i="29"/>
  <c r="L15" i="28"/>
  <c r="K16" i="28"/>
  <c r="L15" i="27"/>
  <c r="K16" i="27"/>
  <c r="N15" i="29" l="1"/>
  <c r="M16" i="29"/>
  <c r="M15" i="28"/>
  <c r="L16" i="28"/>
  <c r="M15" i="27"/>
  <c r="L16" i="27"/>
  <c r="O15" i="29" l="1"/>
  <c r="N16" i="29"/>
  <c r="N15" i="28"/>
  <c r="M16" i="28"/>
  <c r="N15" i="27"/>
  <c r="M16" i="27"/>
  <c r="O16" i="29" l="1"/>
  <c r="P15" i="29"/>
  <c r="N16" i="28"/>
  <c r="O15" i="28"/>
  <c r="O15" i="27"/>
  <c r="N16" i="27"/>
  <c r="P50" i="29" l="1"/>
  <c r="P47" i="29"/>
  <c r="P16" i="29"/>
  <c r="O16" i="28"/>
  <c r="P15" i="28"/>
  <c r="O16" i="27"/>
  <c r="P15" i="27"/>
  <c r="P50" i="28" l="1"/>
  <c r="P47" i="28"/>
  <c r="P16" i="28"/>
  <c r="P50" i="27"/>
  <c r="P47" i="27"/>
  <c r="P16" i="27"/>
  <c r="O13" i="16" l="1"/>
  <c r="C13" i="16"/>
  <c r="P13" i="20" l="1"/>
  <c r="P43" i="15"/>
  <c r="P30" i="15"/>
  <c r="P31" i="15"/>
  <c r="P32" i="15"/>
  <c r="P33" i="15"/>
  <c r="P34" i="15"/>
  <c r="P35" i="15"/>
  <c r="P36" i="15"/>
  <c r="P37" i="15"/>
  <c r="P38" i="15"/>
  <c r="P39" i="15"/>
  <c r="P29" i="15"/>
  <c r="P25" i="15"/>
  <c r="P21" i="15"/>
  <c r="P22" i="15"/>
  <c r="P20" i="15"/>
  <c r="P13" i="15"/>
  <c r="P13" i="18"/>
  <c r="P43" i="23"/>
  <c r="P30" i="23"/>
  <c r="P31" i="23"/>
  <c r="P32" i="23"/>
  <c r="P33" i="23"/>
  <c r="P34" i="23"/>
  <c r="P35" i="23"/>
  <c r="P36" i="23"/>
  <c r="P37" i="23"/>
  <c r="P38" i="23"/>
  <c r="P39" i="23"/>
  <c r="P29" i="23"/>
  <c r="P25" i="23"/>
  <c r="P21" i="23"/>
  <c r="P22" i="23"/>
  <c r="P20" i="23"/>
  <c r="P13" i="23"/>
  <c r="N23" i="23"/>
  <c r="N26" i="23" s="1"/>
  <c r="N42" i="23" s="1"/>
  <c r="N44" i="23" s="1"/>
  <c r="O23" i="23"/>
  <c r="O26" i="23" s="1"/>
  <c r="N40" i="23"/>
  <c r="O40" i="23"/>
  <c r="P13" i="22"/>
  <c r="P43" i="22"/>
  <c r="P30" i="22"/>
  <c r="P31" i="22"/>
  <c r="P32" i="22"/>
  <c r="P33" i="22"/>
  <c r="P34" i="22"/>
  <c r="P35" i="22"/>
  <c r="P36" i="22"/>
  <c r="P37" i="22"/>
  <c r="P38" i="22"/>
  <c r="P39" i="22"/>
  <c r="P29" i="22"/>
  <c r="P25" i="22"/>
  <c r="P21" i="22"/>
  <c r="P22" i="22"/>
  <c r="P20" i="22"/>
  <c r="N23" i="22"/>
  <c r="N26" i="22" s="1"/>
  <c r="O23" i="22"/>
  <c r="O26" i="22" s="1"/>
  <c r="O42" i="22" s="1"/>
  <c r="O44" i="22" s="1"/>
  <c r="N40" i="22"/>
  <c r="O40" i="22"/>
  <c r="P58" i="20"/>
  <c r="P45" i="20"/>
  <c r="P46" i="20"/>
  <c r="P47" i="20"/>
  <c r="P48" i="20"/>
  <c r="P49" i="20"/>
  <c r="P50" i="20"/>
  <c r="P51" i="20"/>
  <c r="P52" i="20"/>
  <c r="P53" i="20"/>
  <c r="P54" i="20"/>
  <c r="P44" i="20"/>
  <c r="P40" i="20"/>
  <c r="P21" i="20"/>
  <c r="P22" i="20"/>
  <c r="P20" i="20"/>
  <c r="N23" i="20"/>
  <c r="N14" i="20" s="1"/>
  <c r="O23" i="20"/>
  <c r="O41" i="20" s="1"/>
  <c r="N55" i="20"/>
  <c r="O55" i="20"/>
  <c r="P30" i="19"/>
  <c r="P31" i="19"/>
  <c r="P32" i="19"/>
  <c r="P33" i="19"/>
  <c r="P34" i="19"/>
  <c r="P35" i="19"/>
  <c r="P36" i="19"/>
  <c r="P37" i="19"/>
  <c r="P38" i="19"/>
  <c r="P39" i="19"/>
  <c r="P29" i="19"/>
  <c r="P13" i="19"/>
  <c r="P21" i="19"/>
  <c r="P22" i="19"/>
  <c r="P20" i="19"/>
  <c r="P43" i="19"/>
  <c r="P25" i="19"/>
  <c r="N23" i="19"/>
  <c r="N26" i="19" s="1"/>
  <c r="O23" i="19"/>
  <c r="O26" i="19" s="1"/>
  <c r="O42" i="19" s="1"/>
  <c r="O44" i="19" s="1"/>
  <c r="N40" i="19"/>
  <c r="O40" i="19"/>
  <c r="O57" i="20" l="1"/>
  <c r="O59" i="20" s="1"/>
  <c r="N41" i="20"/>
  <c r="N57" i="20" s="1"/>
  <c r="N59" i="20" s="1"/>
  <c r="N42" i="19"/>
  <c r="N44" i="19" s="1"/>
  <c r="N14" i="23"/>
  <c r="O42" i="23"/>
  <c r="O44" i="23" s="1"/>
  <c r="N42" i="22"/>
  <c r="N44" i="22" s="1"/>
  <c r="O23" i="18"/>
  <c r="O14" i="18" s="1"/>
  <c r="P29" i="18"/>
  <c r="P34" i="18"/>
  <c r="P39" i="18"/>
  <c r="N23" i="18"/>
  <c r="N26" i="18" s="1"/>
  <c r="N42" i="18" s="1"/>
  <c r="P32" i="18"/>
  <c r="O40" i="18"/>
  <c r="P30" i="18"/>
  <c r="P22" i="18"/>
  <c r="P31" i="18"/>
  <c r="P37" i="18"/>
  <c r="P25" i="18"/>
  <c r="P20" i="18"/>
  <c r="P38" i="18"/>
  <c r="P36" i="18"/>
  <c r="P21" i="18"/>
  <c r="P33" i="18"/>
  <c r="P35" i="18"/>
  <c r="N40" i="18"/>
  <c r="P43" i="18"/>
  <c r="O14" i="23"/>
  <c r="N14" i="22"/>
  <c r="O14" i="22"/>
  <c r="O14" i="20"/>
  <c r="O14" i="19"/>
  <c r="N14" i="19"/>
  <c r="O26" i="18" l="1"/>
  <c r="O42" i="18" s="1"/>
  <c r="N14" i="18"/>
  <c r="P13" i="16" l="1"/>
  <c r="P43" i="16"/>
  <c r="P30" i="16"/>
  <c r="P31" i="16"/>
  <c r="P32" i="16"/>
  <c r="P33" i="16"/>
  <c r="P34" i="16"/>
  <c r="P35" i="16"/>
  <c r="P36" i="16"/>
  <c r="P37" i="16"/>
  <c r="P38" i="16"/>
  <c r="P39" i="16"/>
  <c r="P29" i="16"/>
  <c r="P25" i="16"/>
  <c r="P22" i="16"/>
  <c r="P21" i="16"/>
  <c r="P20" i="16"/>
  <c r="N23" i="16"/>
  <c r="N14" i="16" s="1"/>
  <c r="O23" i="16"/>
  <c r="O26" i="16" s="1"/>
  <c r="N26" i="16"/>
  <c r="N40" i="16"/>
  <c r="O40" i="16"/>
  <c r="N23" i="15"/>
  <c r="N26" i="15" s="1"/>
  <c r="O23" i="15"/>
  <c r="O26" i="15" s="1"/>
  <c r="N40" i="15"/>
  <c r="O40" i="15"/>
  <c r="O42" i="16" l="1"/>
  <c r="O44" i="16" s="1"/>
  <c r="N42" i="16"/>
  <c r="N44" i="16" s="1"/>
  <c r="O42" i="15"/>
  <c r="N42" i="15"/>
  <c r="O14" i="16"/>
  <c r="O44" i="15" l="1"/>
  <c r="O44" i="18"/>
  <c r="N44" i="15"/>
  <c r="N44" i="18"/>
  <c r="F23" i="18"/>
  <c r="M40" i="23" l="1"/>
  <c r="L40" i="23"/>
  <c r="K40" i="23"/>
  <c r="J40" i="23"/>
  <c r="I40" i="23"/>
  <c r="H40" i="23"/>
  <c r="G40" i="23"/>
  <c r="F40" i="23"/>
  <c r="E40" i="23"/>
  <c r="D40" i="23"/>
  <c r="C40" i="23"/>
  <c r="M23" i="23"/>
  <c r="M26" i="23" s="1"/>
  <c r="L23" i="23"/>
  <c r="L26" i="23" s="1"/>
  <c r="K23" i="23"/>
  <c r="K26" i="23" s="1"/>
  <c r="J23" i="23"/>
  <c r="J14" i="23" s="1"/>
  <c r="I23" i="23"/>
  <c r="I14" i="23" s="1"/>
  <c r="H23" i="23"/>
  <c r="H26" i="23" s="1"/>
  <c r="G23" i="23"/>
  <c r="G26" i="23" s="1"/>
  <c r="F23" i="23"/>
  <c r="F26" i="23" s="1"/>
  <c r="E23" i="23"/>
  <c r="E26" i="23" s="1"/>
  <c r="D23" i="23"/>
  <c r="D26" i="23" s="1"/>
  <c r="C23" i="23"/>
  <c r="C26" i="23" s="1"/>
  <c r="D15" i="23"/>
  <c r="H14" i="23"/>
  <c r="F11" i="23"/>
  <c r="G11" i="23" s="1"/>
  <c r="H11" i="23" s="1"/>
  <c r="I11" i="23" s="1"/>
  <c r="J11" i="23" s="1"/>
  <c r="K11" i="23" s="1"/>
  <c r="L11" i="23" s="1"/>
  <c r="M11" i="23" s="1"/>
  <c r="N11" i="23" s="1"/>
  <c r="O11" i="23" s="1"/>
  <c r="M40" i="22"/>
  <c r="L40" i="22"/>
  <c r="K40" i="22"/>
  <c r="J40" i="22"/>
  <c r="I40" i="22"/>
  <c r="H40" i="22"/>
  <c r="G40" i="22"/>
  <c r="F40" i="22"/>
  <c r="E40" i="22"/>
  <c r="D40" i="22"/>
  <c r="C40" i="22"/>
  <c r="M23" i="22"/>
  <c r="M26" i="22" s="1"/>
  <c r="L23" i="22"/>
  <c r="L26" i="22" s="1"/>
  <c r="K23" i="22"/>
  <c r="K26" i="22" s="1"/>
  <c r="K42" i="22" s="1"/>
  <c r="K44" i="22" s="1"/>
  <c r="J23" i="22"/>
  <c r="J14" i="22" s="1"/>
  <c r="I23" i="22"/>
  <c r="I14" i="22" s="1"/>
  <c r="H23" i="22"/>
  <c r="H26" i="22" s="1"/>
  <c r="G23" i="22"/>
  <c r="G26" i="22" s="1"/>
  <c r="F23" i="22"/>
  <c r="F14" i="22" s="1"/>
  <c r="E23" i="22"/>
  <c r="E26" i="22" s="1"/>
  <c r="D23" i="22"/>
  <c r="D26" i="22" s="1"/>
  <c r="C23" i="22"/>
  <c r="D15" i="22"/>
  <c r="D11" i="22"/>
  <c r="E11" i="22" s="1"/>
  <c r="F11" i="22" s="1"/>
  <c r="G11" i="22" s="1"/>
  <c r="H11" i="22" s="1"/>
  <c r="I11" i="22" s="1"/>
  <c r="J11" i="22" s="1"/>
  <c r="K11" i="22" s="1"/>
  <c r="L11" i="22" s="1"/>
  <c r="M11" i="22" s="1"/>
  <c r="N11" i="22" s="1"/>
  <c r="O11" i="22" s="1"/>
  <c r="G42" i="23" l="1"/>
  <c r="G44" i="23" s="1"/>
  <c r="C26" i="22"/>
  <c r="C42" i="22" s="1"/>
  <c r="C44" i="22" s="1"/>
  <c r="C14" i="22"/>
  <c r="D42" i="23"/>
  <c r="D44" i="23" s="1"/>
  <c r="H42" i="23"/>
  <c r="H44" i="23" s="1"/>
  <c r="K42" i="23"/>
  <c r="K44" i="23" s="1"/>
  <c r="L42" i="23"/>
  <c r="L44" i="23" s="1"/>
  <c r="C42" i="23"/>
  <c r="C44" i="23" s="1"/>
  <c r="G14" i="23"/>
  <c r="C14" i="23"/>
  <c r="K14" i="23"/>
  <c r="C16" i="23"/>
  <c r="L14" i="23"/>
  <c r="M42" i="22"/>
  <c r="M44" i="22" s="1"/>
  <c r="L42" i="22"/>
  <c r="H42" i="22"/>
  <c r="H44" i="22" s="1"/>
  <c r="E42" i="22"/>
  <c r="E44" i="22" s="1"/>
  <c r="D42" i="22"/>
  <c r="D44" i="22" s="1"/>
  <c r="M14" i="22"/>
  <c r="L14" i="22"/>
  <c r="K14" i="22"/>
  <c r="D14" i="22"/>
  <c r="D16" i="22"/>
  <c r="C16" i="22"/>
  <c r="D16" i="23"/>
  <c r="F42" i="23"/>
  <c r="F44" i="23" s="1"/>
  <c r="M42" i="23"/>
  <c r="M44" i="23" s="1"/>
  <c r="D14" i="23"/>
  <c r="E42" i="23"/>
  <c r="E44" i="23" s="1"/>
  <c r="E14" i="23"/>
  <c r="P23" i="23"/>
  <c r="P26" i="23" s="1"/>
  <c r="M14" i="23"/>
  <c r="P40" i="23"/>
  <c r="G42" i="22"/>
  <c r="G44" i="22" s="1"/>
  <c r="P23" i="22"/>
  <c r="P26" i="22" s="1"/>
  <c r="P40" i="22"/>
  <c r="E14" i="22"/>
  <c r="I26" i="23"/>
  <c r="I42" i="23" s="1"/>
  <c r="I44" i="23" s="1"/>
  <c r="J26" i="23"/>
  <c r="J42" i="23" s="1"/>
  <c r="J44" i="23" s="1"/>
  <c r="I26" i="22"/>
  <c r="I42" i="22" s="1"/>
  <c r="I44" i="22" s="1"/>
  <c r="J26" i="22"/>
  <c r="J42" i="22" s="1"/>
  <c r="J44" i="22" s="1"/>
  <c r="F14" i="23"/>
  <c r="E15" i="23"/>
  <c r="E15" i="22"/>
  <c r="G14" i="22"/>
  <c r="F26" i="22"/>
  <c r="F42" i="22" s="1"/>
  <c r="F44" i="22" s="1"/>
  <c r="H14" i="22"/>
  <c r="L44" i="22" l="1"/>
  <c r="P42" i="23"/>
  <c r="P44" i="23" s="1"/>
  <c r="P42" i="22"/>
  <c r="P44" i="22" s="1"/>
  <c r="P14" i="22"/>
  <c r="P14" i="23"/>
  <c r="F15" i="23"/>
  <c r="E16" i="23"/>
  <c r="F15" i="22"/>
  <c r="E16" i="22"/>
  <c r="G15" i="23" l="1"/>
  <c r="F16" i="23"/>
  <c r="G15" i="22"/>
  <c r="F16" i="22"/>
  <c r="H15" i="23" l="1"/>
  <c r="G16" i="23"/>
  <c r="H15" i="22"/>
  <c r="G16" i="22"/>
  <c r="H16" i="23" l="1"/>
  <c r="I15" i="23"/>
  <c r="I15" i="22"/>
  <c r="H16" i="22"/>
  <c r="J15" i="23" l="1"/>
  <c r="I16" i="23"/>
  <c r="I16" i="22"/>
  <c r="J15" i="22"/>
  <c r="K15" i="23" l="1"/>
  <c r="J16" i="23"/>
  <c r="K15" i="22"/>
  <c r="J16" i="22"/>
  <c r="K16" i="23" l="1"/>
  <c r="L15" i="23"/>
  <c r="K16" i="22"/>
  <c r="L15" i="22"/>
  <c r="L16" i="23" l="1"/>
  <c r="M15" i="23"/>
  <c r="L16" i="22"/>
  <c r="M15" i="22"/>
  <c r="M16" i="23" l="1"/>
  <c r="N15" i="23"/>
  <c r="M16" i="22"/>
  <c r="N15" i="22"/>
  <c r="O15" i="23" l="1"/>
  <c r="N16" i="23"/>
  <c r="O15" i="22"/>
  <c r="N16" i="22"/>
  <c r="O16" i="23" l="1"/>
  <c r="O16" i="22"/>
  <c r="C23" i="19"/>
  <c r="C14" i="19" s="1"/>
  <c r="D15" i="18"/>
  <c r="D11" i="15"/>
  <c r="E11" i="15" s="1"/>
  <c r="F11" i="15" s="1"/>
  <c r="G11" i="15" s="1"/>
  <c r="H11" i="15" s="1"/>
  <c r="I11" i="15" s="1"/>
  <c r="J11" i="15" s="1"/>
  <c r="K11" i="15" s="1"/>
  <c r="L11" i="15" s="1"/>
  <c r="M11" i="15" s="1"/>
  <c r="N11" i="15" s="1"/>
  <c r="O11" i="15" s="1"/>
  <c r="K23" i="18"/>
  <c r="G23" i="18"/>
  <c r="E23" i="18"/>
  <c r="C23" i="18"/>
  <c r="L23" i="18"/>
  <c r="J23" i="18"/>
  <c r="I23" i="18"/>
  <c r="M23" i="19"/>
  <c r="M26" i="19" s="1"/>
  <c r="L23" i="19"/>
  <c r="K23" i="19"/>
  <c r="K14" i="19" s="1"/>
  <c r="J23" i="19"/>
  <c r="J14" i="19" s="1"/>
  <c r="I23" i="19"/>
  <c r="I14" i="19" s="1"/>
  <c r="H23" i="19"/>
  <c r="H26" i="19" s="1"/>
  <c r="G23" i="19"/>
  <c r="G26" i="19" s="1"/>
  <c r="F23" i="19"/>
  <c r="F26" i="19" s="1"/>
  <c r="E23" i="19"/>
  <c r="E26" i="19" s="1"/>
  <c r="D23" i="19"/>
  <c r="M23" i="20"/>
  <c r="M41" i="20" s="1"/>
  <c r="L23" i="20"/>
  <c r="L14" i="20" s="1"/>
  <c r="K23" i="20"/>
  <c r="K41" i="20" s="1"/>
  <c r="J23" i="20"/>
  <c r="J41" i="20" s="1"/>
  <c r="I23" i="20"/>
  <c r="I14" i="20" s="1"/>
  <c r="H23" i="20"/>
  <c r="H14" i="20" s="1"/>
  <c r="G23" i="20"/>
  <c r="G41" i="20" s="1"/>
  <c r="F23" i="20"/>
  <c r="F14" i="20" s="1"/>
  <c r="E23" i="20"/>
  <c r="E14" i="20" s="1"/>
  <c r="D23" i="20"/>
  <c r="D41" i="20" s="1"/>
  <c r="C23" i="20"/>
  <c r="C14" i="20" s="1"/>
  <c r="M23" i="16"/>
  <c r="M26" i="16" s="1"/>
  <c r="L23" i="16"/>
  <c r="L26" i="16" s="1"/>
  <c r="L42" i="16" s="1"/>
  <c r="L44" i="16" s="1"/>
  <c r="K23" i="16"/>
  <c r="K26" i="16" s="1"/>
  <c r="J23" i="16"/>
  <c r="I23" i="16"/>
  <c r="H23" i="16"/>
  <c r="G23" i="16"/>
  <c r="G14" i="16" s="1"/>
  <c r="F23" i="16"/>
  <c r="F26" i="16" s="1"/>
  <c r="E23" i="16"/>
  <c r="D23" i="16"/>
  <c r="D26" i="16" s="1"/>
  <c r="C23" i="16"/>
  <c r="C26" i="16" s="1"/>
  <c r="M23" i="15"/>
  <c r="L23" i="15"/>
  <c r="K23" i="15"/>
  <c r="J23" i="15"/>
  <c r="I23" i="15"/>
  <c r="I26" i="15" s="1"/>
  <c r="H23" i="15"/>
  <c r="H26" i="15" s="1"/>
  <c r="G23" i="15"/>
  <c r="G26" i="15" s="1"/>
  <c r="F23" i="15"/>
  <c r="E23" i="15"/>
  <c r="D23" i="15"/>
  <c r="C23" i="15"/>
  <c r="C14" i="15" s="1"/>
  <c r="H23" i="18"/>
  <c r="M23" i="18"/>
  <c r="M26" i="18" s="1"/>
  <c r="M42" i="18" s="1"/>
  <c r="D11" i="18"/>
  <c r="E11" i="18" s="1"/>
  <c r="F11" i="18" s="1"/>
  <c r="G11" i="18" s="1"/>
  <c r="H11" i="18" s="1"/>
  <c r="I11" i="18" s="1"/>
  <c r="J11" i="18" s="1"/>
  <c r="K11" i="18" s="1"/>
  <c r="L11" i="18" s="1"/>
  <c r="M11" i="18" s="1"/>
  <c r="N11" i="18" s="1"/>
  <c r="O11" i="18" s="1"/>
  <c r="D55" i="20"/>
  <c r="C16" i="20"/>
  <c r="D15" i="20"/>
  <c r="D11" i="20"/>
  <c r="E11" i="20" s="1"/>
  <c r="F11" i="20" s="1"/>
  <c r="G11" i="20" s="1"/>
  <c r="H11" i="20" s="1"/>
  <c r="I11" i="20" s="1"/>
  <c r="J11" i="20" s="1"/>
  <c r="K11" i="20" s="1"/>
  <c r="L11" i="20" s="1"/>
  <c r="M11" i="20" s="1"/>
  <c r="N11" i="20" s="1"/>
  <c r="O11" i="20" s="1"/>
  <c r="D40" i="19"/>
  <c r="D11" i="19"/>
  <c r="E11" i="19" s="1"/>
  <c r="F11" i="19" s="1"/>
  <c r="G11" i="19" s="1"/>
  <c r="H11" i="19" s="1"/>
  <c r="I11" i="19" s="1"/>
  <c r="J11" i="19" s="1"/>
  <c r="K11" i="19" s="1"/>
  <c r="L11" i="19" s="1"/>
  <c r="M11" i="19" s="1"/>
  <c r="N11" i="19" s="1"/>
  <c r="O11" i="19" s="1"/>
  <c r="D15" i="19"/>
  <c r="D11" i="16"/>
  <c r="E11" i="16" s="1"/>
  <c r="F11" i="16" s="1"/>
  <c r="G11" i="16" s="1"/>
  <c r="H11" i="16" s="1"/>
  <c r="I11" i="16" s="1"/>
  <c r="J11" i="16" s="1"/>
  <c r="K11" i="16" s="1"/>
  <c r="L11" i="16" s="1"/>
  <c r="M11" i="16" s="1"/>
  <c r="N11" i="16" s="1"/>
  <c r="O11" i="16" s="1"/>
  <c r="D40" i="16"/>
  <c r="C16" i="16"/>
  <c r="D15" i="16"/>
  <c r="D15" i="15"/>
  <c r="D40" i="15"/>
  <c r="J40" i="18"/>
  <c r="D40" i="18"/>
  <c r="E40" i="18"/>
  <c r="F40" i="18"/>
  <c r="G40" i="18"/>
  <c r="H40" i="18"/>
  <c r="I40" i="18"/>
  <c r="K40" i="18"/>
  <c r="M40" i="18"/>
  <c r="L40" i="18"/>
  <c r="M55" i="20"/>
  <c r="L55" i="20"/>
  <c r="K55" i="20"/>
  <c r="J55" i="20"/>
  <c r="I55" i="20"/>
  <c r="H55" i="20"/>
  <c r="G55" i="20"/>
  <c r="F55" i="20"/>
  <c r="E55" i="20"/>
  <c r="C55" i="20"/>
  <c r="M40" i="19"/>
  <c r="L40" i="19"/>
  <c r="K40" i="19"/>
  <c r="J40" i="19"/>
  <c r="I40" i="19"/>
  <c r="H40" i="19"/>
  <c r="G40" i="19"/>
  <c r="F40" i="19"/>
  <c r="E40" i="19"/>
  <c r="C40" i="19"/>
  <c r="I26" i="19"/>
  <c r="J26" i="15"/>
  <c r="C40" i="15"/>
  <c r="E40" i="15"/>
  <c r="F40" i="15"/>
  <c r="G40" i="15"/>
  <c r="H40" i="15"/>
  <c r="I40" i="15"/>
  <c r="J40" i="15"/>
  <c r="K40" i="15"/>
  <c r="L40" i="15"/>
  <c r="M40" i="15"/>
  <c r="L14" i="19"/>
  <c r="M40" i="16"/>
  <c r="L40" i="16"/>
  <c r="K40" i="16"/>
  <c r="J40" i="16"/>
  <c r="I40" i="16"/>
  <c r="H40" i="16"/>
  <c r="G40" i="16"/>
  <c r="F40" i="16"/>
  <c r="E40" i="16"/>
  <c r="C40" i="16"/>
  <c r="J26" i="16"/>
  <c r="J42" i="16" s="1"/>
  <c r="J44" i="16" s="1"/>
  <c r="I26" i="16"/>
  <c r="H26" i="16"/>
  <c r="G26" i="16"/>
  <c r="E26" i="16"/>
  <c r="L14" i="16"/>
  <c r="M14" i="20" l="1"/>
  <c r="K14" i="20"/>
  <c r="I41" i="20"/>
  <c r="I57" i="20" s="1"/>
  <c r="I59" i="20" s="1"/>
  <c r="H14" i="19"/>
  <c r="H42" i="19"/>
  <c r="H44" i="19" s="1"/>
  <c r="G14" i="19"/>
  <c r="C42" i="16"/>
  <c r="C44" i="16" s="1"/>
  <c r="E42" i="16"/>
  <c r="E44" i="16" s="1"/>
  <c r="C41" i="20"/>
  <c r="C57" i="20" s="1"/>
  <c r="C59" i="20" s="1"/>
  <c r="G57" i="20"/>
  <c r="G59" i="20" s="1"/>
  <c r="J26" i="19"/>
  <c r="J42" i="19" s="1"/>
  <c r="J44" i="19" s="1"/>
  <c r="F14" i="19"/>
  <c r="P15" i="23"/>
  <c r="P15" i="22"/>
  <c r="E15" i="20"/>
  <c r="F15" i="20" s="1"/>
  <c r="G15" i="20" s="1"/>
  <c r="H15" i="20" s="1"/>
  <c r="I15" i="20" s="1"/>
  <c r="E15" i="19"/>
  <c r="E16" i="19" s="1"/>
  <c r="E15" i="16"/>
  <c r="E16" i="16" s="1"/>
  <c r="E15" i="15"/>
  <c r="F15" i="15" s="1"/>
  <c r="F16" i="15" s="1"/>
  <c r="J14" i="20"/>
  <c r="E41" i="20"/>
  <c r="E57" i="20" s="1"/>
  <c r="E59" i="20" s="1"/>
  <c r="F41" i="20"/>
  <c r="F57" i="20" s="1"/>
  <c r="F59" i="20" s="1"/>
  <c r="J57" i="20"/>
  <c r="L41" i="20"/>
  <c r="L57" i="20" s="1"/>
  <c r="L59" i="20" s="1"/>
  <c r="K26" i="19"/>
  <c r="F42" i="19"/>
  <c r="F44" i="19" s="1"/>
  <c r="I42" i="19"/>
  <c r="I44" i="19" s="1"/>
  <c r="M14" i="19"/>
  <c r="E14" i="19"/>
  <c r="G42" i="19"/>
  <c r="G44" i="19" s="1"/>
  <c r="G42" i="16"/>
  <c r="G44" i="16" s="1"/>
  <c r="I42" i="16"/>
  <c r="I44" i="16" s="1"/>
  <c r="F26" i="15"/>
  <c r="F42" i="15" s="1"/>
  <c r="K26" i="15"/>
  <c r="K42" i="15" s="1"/>
  <c r="C16" i="15"/>
  <c r="C26" i="15"/>
  <c r="C42" i="15" s="1"/>
  <c r="G42" i="15"/>
  <c r="H42" i="15"/>
  <c r="I42" i="15"/>
  <c r="P23" i="15"/>
  <c r="P26" i="15" s="1"/>
  <c r="M57" i="20"/>
  <c r="M59" i="20" s="1"/>
  <c r="K57" i="20"/>
  <c r="K59" i="20" s="1"/>
  <c r="D16" i="19"/>
  <c r="F42" i="16"/>
  <c r="F44" i="16" s="1"/>
  <c r="H42" i="16"/>
  <c r="P40" i="16"/>
  <c r="D42" i="16"/>
  <c r="D44" i="16" s="1"/>
  <c r="P23" i="20"/>
  <c r="P41" i="20" s="1"/>
  <c r="D57" i="20"/>
  <c r="D59" i="20" s="1"/>
  <c r="P55" i="20"/>
  <c r="D14" i="20"/>
  <c r="E42" i="19"/>
  <c r="E44" i="19" s="1"/>
  <c r="K42" i="19"/>
  <c r="K44" i="19" s="1"/>
  <c r="M42" i="19"/>
  <c r="M44" i="19" s="1"/>
  <c r="P40" i="19"/>
  <c r="P23" i="19"/>
  <c r="P14" i="19" s="1"/>
  <c r="P23" i="16"/>
  <c r="P26" i="16" s="1"/>
  <c r="K42" i="16"/>
  <c r="K44" i="16" s="1"/>
  <c r="M42" i="16"/>
  <c r="M44" i="16" s="1"/>
  <c r="P40" i="15"/>
  <c r="D16" i="15"/>
  <c r="J42" i="15"/>
  <c r="D16" i="16"/>
  <c r="K26" i="18"/>
  <c r="K42" i="18" s="1"/>
  <c r="I26" i="18"/>
  <c r="I42" i="18" s="1"/>
  <c r="L14" i="18"/>
  <c r="L26" i="18"/>
  <c r="L42" i="18" s="1"/>
  <c r="F26" i="18"/>
  <c r="F42" i="18" s="1"/>
  <c r="E15" i="18"/>
  <c r="F15" i="18" s="1"/>
  <c r="G15" i="18" s="1"/>
  <c r="H15" i="18" s="1"/>
  <c r="I15" i="18" s="1"/>
  <c r="J15" i="18" s="1"/>
  <c r="K15" i="18" s="1"/>
  <c r="L15" i="18" s="1"/>
  <c r="M15" i="18" s="1"/>
  <c r="J26" i="18"/>
  <c r="J42" i="18" s="1"/>
  <c r="C26" i="18"/>
  <c r="C42" i="18" s="1"/>
  <c r="C16" i="18"/>
  <c r="G14" i="18"/>
  <c r="G26" i="18"/>
  <c r="G42" i="18" s="1"/>
  <c r="E26" i="18"/>
  <c r="E42" i="18" s="1"/>
  <c r="P40" i="18"/>
  <c r="M26" i="15"/>
  <c r="M42" i="15" s="1"/>
  <c r="E26" i="15"/>
  <c r="E42" i="15" s="1"/>
  <c r="F15" i="19"/>
  <c r="H26" i="18"/>
  <c r="H42" i="18" s="1"/>
  <c r="G14" i="20"/>
  <c r="C16" i="19"/>
  <c r="C40" i="18"/>
  <c r="L26" i="15"/>
  <c r="L42" i="15" s="1"/>
  <c r="D26" i="15"/>
  <c r="D42" i="15" s="1"/>
  <c r="C26" i="19"/>
  <c r="C42" i="19" s="1"/>
  <c r="C44" i="19" s="1"/>
  <c r="M14" i="18"/>
  <c r="D14" i="19"/>
  <c r="D23" i="18"/>
  <c r="P23" i="18" s="1"/>
  <c r="M14" i="16"/>
  <c r="L26" i="19"/>
  <c r="L42" i="19" s="1"/>
  <c r="L44" i="19" s="1"/>
  <c r="H41" i="20"/>
  <c r="H57" i="20" s="1"/>
  <c r="H59" i="20" s="1"/>
  <c r="D16" i="20"/>
  <c r="D26" i="19"/>
  <c r="D42" i="19" s="1"/>
  <c r="D44" i="19" s="1"/>
  <c r="F16" i="20" l="1"/>
  <c r="F15" i="16"/>
  <c r="F16" i="16" s="1"/>
  <c r="E16" i="15"/>
  <c r="E16" i="20"/>
  <c r="C44" i="18"/>
  <c r="F44" i="18"/>
  <c r="I44" i="18"/>
  <c r="P16" i="23"/>
  <c r="P50" i="23"/>
  <c r="P47" i="23"/>
  <c r="P50" i="22"/>
  <c r="P47" i="22"/>
  <c r="P16" i="22"/>
  <c r="M44" i="18"/>
  <c r="E44" i="18"/>
  <c r="J59" i="20"/>
  <c r="J44" i="18"/>
  <c r="H44" i="16"/>
  <c r="H44" i="18"/>
  <c r="K44" i="18"/>
  <c r="G44" i="18"/>
  <c r="M16" i="18"/>
  <c r="N15" i="18"/>
  <c r="P14" i="20"/>
  <c r="P26" i="19"/>
  <c r="P42" i="19" s="1"/>
  <c r="P44" i="19" s="1"/>
  <c r="C44" i="15"/>
  <c r="E44" i="15"/>
  <c r="M44" i="15"/>
  <c r="L44" i="15"/>
  <c r="L44" i="18"/>
  <c r="D44" i="15"/>
  <c r="F44" i="15"/>
  <c r="H44" i="15"/>
  <c r="I44" i="15"/>
  <c r="J44" i="15"/>
  <c r="K44" i="15"/>
  <c r="G44" i="15"/>
  <c r="P42" i="15"/>
  <c r="P44" i="15" s="1"/>
  <c r="G16" i="18"/>
  <c r="E16" i="18"/>
  <c r="H16" i="18"/>
  <c r="J16" i="18"/>
  <c r="P42" i="16"/>
  <c r="P44" i="16" s="1"/>
  <c r="H16" i="20"/>
  <c r="P57" i="20"/>
  <c r="P59" i="20" s="1"/>
  <c r="G16" i="20"/>
  <c r="G15" i="15"/>
  <c r="F16" i="18"/>
  <c r="P26" i="18"/>
  <c r="P42" i="18" s="1"/>
  <c r="P44" i="18" s="1"/>
  <c r="I16" i="18"/>
  <c r="I16" i="20"/>
  <c r="J15" i="20"/>
  <c r="D16" i="18"/>
  <c r="D26" i="18"/>
  <c r="D42" i="18" s="1"/>
  <c r="D44" i="18" s="1"/>
  <c r="F16" i="19"/>
  <c r="G15" i="19"/>
  <c r="L16" i="18"/>
  <c r="K16" i="18"/>
  <c r="G15" i="16" l="1"/>
  <c r="G16" i="15"/>
  <c r="O15" i="18"/>
  <c r="N16" i="18"/>
  <c r="H15" i="15"/>
  <c r="K15" i="20"/>
  <c r="J16" i="20"/>
  <c r="H15" i="16"/>
  <c r="G16" i="16"/>
  <c r="G16" i="19"/>
  <c r="H15" i="19"/>
  <c r="I15" i="15" l="1"/>
  <c r="H16" i="15"/>
  <c r="O16" i="18"/>
  <c r="P15" i="18"/>
  <c r="I15" i="19"/>
  <c r="H16" i="19"/>
  <c r="I15" i="16"/>
  <c r="H16" i="16"/>
  <c r="K16" i="20"/>
  <c r="L15" i="20"/>
  <c r="J15" i="15" l="1"/>
  <c r="I16" i="15"/>
  <c r="P50" i="18"/>
  <c r="P16" i="18"/>
  <c r="P47" i="18"/>
  <c r="J15" i="16"/>
  <c r="I16" i="16"/>
  <c r="M15" i="20"/>
  <c r="N15" i="20" s="1"/>
  <c r="L16" i="20"/>
  <c r="J16" i="15"/>
  <c r="K15" i="15"/>
  <c r="J15" i="19"/>
  <c r="I16" i="19"/>
  <c r="O15" i="20" l="1"/>
  <c r="N16" i="20"/>
  <c r="J16" i="19"/>
  <c r="K15" i="19"/>
  <c r="M16" i="20"/>
  <c r="K16" i="15"/>
  <c r="L15" i="15"/>
  <c r="K15" i="16"/>
  <c r="J16" i="16"/>
  <c r="O16" i="20" l="1"/>
  <c r="L15" i="16"/>
  <c r="K16" i="16"/>
  <c r="L15" i="19"/>
  <c r="K16" i="19"/>
  <c r="M15" i="15"/>
  <c r="N15" i="15" s="1"/>
  <c r="L16" i="15"/>
  <c r="P15" i="20" l="1"/>
  <c r="N16" i="15"/>
  <c r="O15" i="15"/>
  <c r="M16" i="15"/>
  <c r="M15" i="19"/>
  <c r="N15" i="19" s="1"/>
  <c r="L16" i="19"/>
  <c r="L16" i="16"/>
  <c r="M15" i="16"/>
  <c r="N15" i="16" s="1"/>
  <c r="P71" i="20" l="1"/>
  <c r="P16" i="20"/>
  <c r="P66" i="20"/>
  <c r="O15" i="16"/>
  <c r="N16" i="16"/>
  <c r="O16" i="15"/>
  <c r="O15" i="19"/>
  <c r="N16" i="19"/>
  <c r="M16" i="16"/>
  <c r="M16" i="19"/>
  <c r="O16" i="16" l="1"/>
  <c r="P15" i="15"/>
  <c r="O16" i="19"/>
  <c r="P15" i="19" l="1"/>
  <c r="P15" i="16"/>
  <c r="P47" i="15"/>
  <c r="P50" i="15"/>
  <c r="P16" i="15"/>
  <c r="K14" i="18"/>
  <c r="F14" i="18"/>
  <c r="E14" i="18"/>
  <c r="I14" i="18"/>
  <c r="J14" i="18"/>
  <c r="H14" i="18"/>
  <c r="C14" i="18"/>
  <c r="P14" i="18"/>
  <c r="D14" i="18"/>
  <c r="F14" i="16"/>
  <c r="K14" i="16"/>
  <c r="H14" i="16"/>
  <c r="D14" i="16"/>
  <c r="I14" i="16"/>
  <c r="J14" i="16"/>
  <c r="C14" i="16"/>
  <c r="E14" i="16"/>
  <c r="P14" i="16"/>
  <c r="P16" i="19" l="1"/>
  <c r="P50" i="19"/>
  <c r="P47" i="19"/>
  <c r="P16" i="16"/>
  <c r="P50" i="16"/>
  <c r="P47" i="16"/>
  <c r="N14" i="15"/>
  <c r="H14" i="15"/>
  <c r="F14" i="15"/>
  <c r="P14" i="15"/>
  <c r="D14" i="15"/>
  <c r="G14" i="15"/>
  <c r="E14" i="15"/>
  <c r="L14" i="15"/>
  <c r="M14" i="15"/>
  <c r="O14" i="15"/>
  <c r="I14" i="15"/>
  <c r="K14" i="15"/>
  <c r="J14" i="15"/>
</calcChain>
</file>

<file path=xl/sharedStrings.xml><?xml version="1.0" encoding="utf-8"?>
<sst xmlns="http://schemas.openxmlformats.org/spreadsheetml/2006/main" count="509" uniqueCount="89">
  <si>
    <t>Sales per Enplanement</t>
  </si>
  <si>
    <t>Total</t>
  </si>
  <si>
    <t>Total Square Feet</t>
  </si>
  <si>
    <t>Cost of Goods Sold</t>
  </si>
  <si>
    <t>Other Direct Expenses</t>
  </si>
  <si>
    <t>Gross Profit</t>
  </si>
  <si>
    <t>Expenses</t>
  </si>
  <si>
    <t>PROJECTIONS</t>
  </si>
  <si>
    <t>ASSUMPTIONS USED</t>
  </si>
  <si>
    <t>Total Expenses</t>
  </si>
  <si>
    <t>Interest, Depreciation, and Amortization</t>
  </si>
  <si>
    <t>Net Profit Before Taxes</t>
  </si>
  <si>
    <t>Initial Investment per Square Foot</t>
  </si>
  <si>
    <t>Sales per Square Foot</t>
  </si>
  <si>
    <t>Payroll</t>
  </si>
  <si>
    <t>Benefits</t>
  </si>
  <si>
    <t>Utilities</t>
  </si>
  <si>
    <t>EBITDA</t>
  </si>
  <si>
    <t>General &amp; Administrative</t>
  </si>
  <si>
    <t>Insurance</t>
  </si>
  <si>
    <t>Franchise/License Fees</t>
  </si>
  <si>
    <t>Operating Expenses</t>
  </si>
  <si>
    <t>Midterm Investment per Square Foot</t>
  </si>
  <si>
    <t>Unit Concept Name (please insert below)</t>
  </si>
  <si>
    <t>Replace this text with the Concept Name</t>
  </si>
  <si>
    <t>Please input data points for relevant years in the shaded cells with red text</t>
  </si>
  <si>
    <t>Notes:</t>
  </si>
  <si>
    <t>CONSOLIDATED STATEMENT</t>
  </si>
  <si>
    <t>Please verify that all units are included in this consolidated financial statement</t>
  </si>
  <si>
    <t>Marketing Expenses</t>
  </si>
  <si>
    <t>(3) The minimum acceptable investment per square foot for each package is defined in the RFP. Proposer's proposed investment must equal or exceed this figure.</t>
  </si>
  <si>
    <r>
      <t>Total Initial Investment</t>
    </r>
    <r>
      <rPr>
        <vertAlign val="superscript"/>
        <sz val="11"/>
        <color theme="1"/>
        <rFont val="Arial"/>
        <family val="2"/>
      </rPr>
      <t>3</t>
    </r>
  </si>
  <si>
    <r>
      <t>Total Midterm Investment</t>
    </r>
    <r>
      <rPr>
        <vertAlign val="superscript"/>
        <sz val="11"/>
        <color theme="1"/>
        <rFont val="Arial"/>
        <family val="2"/>
      </rPr>
      <t>3</t>
    </r>
  </si>
  <si>
    <t>Storage Space Rent</t>
  </si>
  <si>
    <t>Rent to Airport (excludes storage)</t>
  </si>
  <si>
    <r>
      <t xml:space="preserve">Gross Sales </t>
    </r>
    <r>
      <rPr>
        <sz val="11"/>
        <color theme="1"/>
        <rFont val="Arial"/>
        <family val="2"/>
      </rPr>
      <t>(use as applicable)</t>
    </r>
  </si>
  <si>
    <t>Merchandise</t>
  </si>
  <si>
    <r>
      <rPr>
        <b/>
        <u/>
        <sz val="11"/>
        <color theme="1"/>
        <rFont val="Arial"/>
        <family val="2"/>
      </rPr>
      <t>Gross Sales</t>
    </r>
    <r>
      <rPr>
        <b/>
        <sz val="11"/>
        <color theme="1"/>
        <rFont val="Arial"/>
        <family val="2"/>
      </rPr>
      <t xml:space="preserve"> </t>
    </r>
    <r>
      <rPr>
        <sz val="11"/>
        <color theme="1"/>
        <rFont val="Arial"/>
        <family val="2"/>
      </rPr>
      <t>(use as applicable)</t>
    </r>
  </si>
  <si>
    <t>Alcoholic Beverages  (if permitted)</t>
  </si>
  <si>
    <t>Total Sales</t>
  </si>
  <si>
    <t>Please provide any necessary explanation or detail on the "Proposer Notes" tab within this workbook.</t>
  </si>
  <si>
    <t>Proposer Notes:</t>
  </si>
  <si>
    <t>Please provide any necessary or additional explanation on the "Proposer Notes" tab within this workbook.</t>
  </si>
  <si>
    <t>Concession Pro Forma Statement</t>
  </si>
  <si>
    <t>(2) The minimum acceptable investment per square foot for each package is defined in the RFP. Proposer's proposed investment must equal or exceed this figure.</t>
  </si>
  <si>
    <t>PRO FORMA</t>
  </si>
  <si>
    <t xml:space="preserve">Proposer: </t>
  </si>
  <si>
    <t>Replace this text with Proposer's Name</t>
  </si>
  <si>
    <t>CALENDAR YEAR</t>
  </si>
  <si>
    <r>
      <t>Total Midterm Investment</t>
    </r>
    <r>
      <rPr>
        <vertAlign val="superscript"/>
        <sz val="11"/>
        <color theme="1"/>
        <rFont val="Arial"/>
        <family val="2"/>
      </rPr>
      <t>2</t>
    </r>
  </si>
  <si>
    <r>
      <t>Total Initial Investment</t>
    </r>
    <r>
      <rPr>
        <vertAlign val="superscript"/>
        <sz val="11"/>
        <color theme="1"/>
        <rFont val="Arial"/>
        <family val="2"/>
      </rPr>
      <t>2</t>
    </r>
  </si>
  <si>
    <r>
      <t>Enplanements</t>
    </r>
    <r>
      <rPr>
        <vertAlign val="superscript"/>
        <sz val="11"/>
        <color theme="1"/>
        <rFont val="Calibri"/>
        <family val="2"/>
      </rPr>
      <t>1</t>
    </r>
  </si>
  <si>
    <t>Food and Non-Alcoholic Beverages</t>
  </si>
  <si>
    <t>Spokane International Airport</t>
  </si>
  <si>
    <t>(constant 2023 dollars)</t>
  </si>
  <si>
    <t>Package 2, T-200: Newsstand with Coffee, A/B Pre-Security</t>
  </si>
  <si>
    <t>Package 2, B-204a: Bar with Food, Concourse B</t>
  </si>
  <si>
    <t>Package 2, B-204b: Newsstand, Concourse B</t>
  </si>
  <si>
    <t>Package 2, R-216: Newsstand, A/B Rotunda</t>
  </si>
  <si>
    <t>Package 2</t>
  </si>
  <si>
    <r>
      <t>Total Square Feet</t>
    </r>
    <r>
      <rPr>
        <vertAlign val="superscript"/>
        <sz val="11"/>
        <color theme="1"/>
        <rFont val="Arial"/>
        <family val="2"/>
      </rPr>
      <t>3</t>
    </r>
  </si>
  <si>
    <t>Package 2: Food Hall, A/B Rotunda</t>
  </si>
  <si>
    <t>Package 2, CC-02-1205: Gourmet Coffee, Concourse C</t>
  </si>
  <si>
    <t>Package 2, CC-02-1130: Bar with Food, Concourse C</t>
  </si>
  <si>
    <t>Package 2, CC-02-1010: Newsstand, Concourse C</t>
  </si>
  <si>
    <t>Package 2, CC-02-1405b: Gift Shop, Concourse C</t>
  </si>
  <si>
    <t xml:space="preserve">(1) The enplanements shown are projections provided solely for the purpose of this RFP. These forecasts are not guaranteed or meant to assure any future passenger level at the Airport.  While these enplanements will be used to determine a consistent measure for sales per enplanement among the proposers, each proposer is responsible for independently developing their own projections. It should be noted that the enplanement levels for 2024 assume opening dates begin in May, but actual opening dates may vary throughout the year. Similarly, the enplanement levels in 2036 assume a lease expiration date in May, whereas the actual expiration date may differ depending on the lease commencement date. </t>
  </si>
  <si>
    <t xml:space="preserve">(3) Please adjust the square footage for unit T-200 based on proposed concept.  The unit must be a minimum of 600 square feet and should not exceed 948 square feet. </t>
  </si>
  <si>
    <t>Diner</t>
  </si>
  <si>
    <t>Alcoholic Beverages</t>
  </si>
  <si>
    <t>Quick Service - Burger or Chicken</t>
  </si>
  <si>
    <t>Quick Service - Bowl Concept</t>
  </si>
  <si>
    <t>Quick Service - Additional Optional Concept</t>
  </si>
  <si>
    <t>Total Diner Sales</t>
  </si>
  <si>
    <t>Food Service: Total Initial Investment</t>
  </si>
  <si>
    <t>Seating: Total Initial Investment</t>
  </si>
  <si>
    <t>Food Service Square Footage</t>
  </si>
  <si>
    <t>Seating Square Footage</t>
  </si>
  <si>
    <r>
      <t>Total Initial Investment</t>
    </r>
    <r>
      <rPr>
        <b/>
        <vertAlign val="superscript"/>
        <sz val="11"/>
        <color theme="1"/>
        <rFont val="Arial"/>
        <family val="2"/>
      </rPr>
      <t>2</t>
    </r>
  </si>
  <si>
    <t>Seating: Initial Investment per Square Foot</t>
  </si>
  <si>
    <t>Food Service: Initial Investment per Square Foot</t>
  </si>
  <si>
    <r>
      <t>2026</t>
    </r>
    <r>
      <rPr>
        <b/>
        <vertAlign val="superscript"/>
        <sz val="11"/>
        <color theme="1"/>
        <rFont val="Arial"/>
        <family val="2"/>
      </rPr>
      <t>3</t>
    </r>
  </si>
  <si>
    <t xml:space="preserve">(1) The enplanements shown are projections provided solely for the purpose of this RFP. These forecasts are not guaranteed or meant to assure any future passenger level at the Airport.  While these enplanements will be used to determine a consistent measure for sales per enplanement among the proposers, each proposer is responsible for independently developing their own projections. It should be noted that the enplanement levels for 2036 assume a lease expiration date in May, wherease the actual expiration date may differ depending on the lease commencement date. </t>
  </si>
  <si>
    <r>
      <t>2025</t>
    </r>
    <r>
      <rPr>
        <b/>
        <vertAlign val="superscript"/>
        <sz val="11"/>
        <color theme="1"/>
        <rFont val="Arial"/>
        <family val="2"/>
      </rPr>
      <t>3</t>
    </r>
  </si>
  <si>
    <t xml:space="preserve">(3) This unit is part of the Concourse C TREX project and will not be available for Tenant Improvements until January 9, 2024 (this date is subject to change as construction progresses). The enplanement levels for 2024 through 2035 show projections for the full year. </t>
  </si>
  <si>
    <t xml:space="preserve">(3) This unit is part of the Concourse C TREX project and will not be available for Tenant Improvements until November 4, 2025 (this date is subject to change as construction progresses). The enplanement levels for 2024 through 2035 show projections for the full year. </t>
  </si>
  <si>
    <t xml:space="preserve">(1) The enplanements shown are projections provided solely for the purpose of this RFP. These forecasts are not guaranteed or meant to assure any future passenger level at the Airport.  While these enplanements will be used to determine a consistent measure for sales per enplanement among the proposers, each proposer is responsible for independently developing their own projections. It should be noted that the enplanement levels for Concourses A and B in 2024 assume opening dates begin in May, but actual opening dates may vary throughout the year. Similarly, the enplanement levels in 2036 for all concourses assume a lease expiration date in May, whereas the actual expiration date may differ depending on the lease commencement date. </t>
  </si>
  <si>
    <t>(3) The 8,295 square foot maximum allowed for this unit includes all available support space for the food hall.</t>
  </si>
  <si>
    <t xml:space="preserve">(2) Total Square Feet for the package should not exceed 16,124 square feet.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</si>
</sst>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 d\,\ yyyy;@"/>
    <numFmt numFmtId="165" formatCode="_(* #,##0_);_(* \(#,##0\);_(* &quot;-&quot;??_);_(@_)"/>
  </numFmts>
  <fonts count="16" x14ac:knownFonts="1">
    <font>
      <sz val="11"/>
      <color theme="1"/>
      <name val="Arial"/>
      <family val="2"/>
    </font>
    <font>
      <sz val="10"/>
      <name val="Arial"/>
      <family val="2"/>
    </font>
    <font>
      <sz val="11"/>
      <color theme="1"/>
      <name val="Arial"/>
      <family val="2"/>
    </font>
    <font>
      <b/>
      <sz val="11"/>
      <color theme="1"/>
      <name val="Arial"/>
      <family val="2"/>
    </font>
    <font>
      <sz val="11"/>
      <color rgb="FFFF0000"/>
      <name val="Arial"/>
      <family val="2"/>
    </font>
    <font>
      <i/>
      <sz val="11"/>
      <color theme="1"/>
      <name val="Arial"/>
      <family val="2"/>
    </font>
    <font>
      <b/>
      <u/>
      <sz val="11"/>
      <color theme="1"/>
      <name val="Arial"/>
      <family val="2"/>
    </font>
    <font>
      <vertAlign val="superscript"/>
      <sz val="11"/>
      <color theme="1"/>
      <name val="Arial"/>
      <family val="2"/>
    </font>
    <font>
      <b/>
      <sz val="11"/>
      <color rgb="FFFF0000"/>
      <name val="Arial"/>
      <family val="2"/>
    </font>
    <font>
      <sz val="11"/>
      <name val="Arial"/>
      <family val="2"/>
    </font>
    <font>
      <vertAlign val="superscript"/>
      <sz val="11"/>
      <color theme="1"/>
      <name val="Calibri"/>
      <family val="2"/>
    </font>
    <font>
      <sz val="11"/>
      <color indexed="8"/>
      <name val="Arial"/>
      <family val="2"/>
    </font>
    <font>
      <sz val="10"/>
      <color rgb="FF000000"/>
      <name val="Times New Roman"/>
      <family val="1"/>
    </font>
    <font>
      <sz val="11"/>
      <color theme="1"/>
      <name val="Calibri"/>
      <family val="2"/>
    </font>
    <font>
      <sz val="11"/>
      <color rgb="FF000000"/>
      <name val="Arial"/>
      <family val="2"/>
    </font>
    <font>
      <b/>
      <vertAlign val="superscript"/>
      <sz val="11"/>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s>
  <borders count="18">
    <border>
      <left/>
      <right/>
      <top/>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44" fontId="2" fillId="0" borderId="0" applyFont="0" applyFill="0" applyBorder="0" applyAlignment="0" applyProtection="0"/>
    <xf numFmtId="0" fontId="12" fillId="0" borderId="0"/>
    <xf numFmtId="43" fontId="2" fillId="0" borderId="0" applyFont="0" applyFill="0" applyBorder="0" applyAlignment="0" applyProtection="0"/>
  </cellStyleXfs>
  <cellXfs count="94">
    <xf numFmtId="0" fontId="0" fillId="0" borderId="0" xfId="0"/>
    <xf numFmtId="0" fontId="3" fillId="0" borderId="2" xfId="0" applyFont="1" applyBorder="1"/>
    <xf numFmtId="0" fontId="0" fillId="0" borderId="2" xfId="0" applyBorder="1"/>
    <xf numFmtId="42" fontId="4" fillId="0" borderId="0" xfId="2" applyNumberFormat="1" applyFont="1" applyBorder="1" applyAlignment="1">
      <alignment horizontal="center"/>
    </xf>
    <xf numFmtId="42" fontId="2" fillId="0" borderId="0" xfId="2" applyNumberFormat="1" applyFont="1" applyBorder="1"/>
    <xf numFmtId="42" fontId="2" fillId="0" borderId="0" xfId="2" applyNumberFormat="1" applyFont="1" applyBorder="1" applyAlignment="1">
      <alignment horizontal="center"/>
    </xf>
    <xf numFmtId="0" fontId="0" fillId="0" borderId="3" xfId="0" applyBorder="1"/>
    <xf numFmtId="0" fontId="6" fillId="0" borderId="2" xfId="0" applyFont="1" applyBorder="1"/>
    <xf numFmtId="42" fontId="0" fillId="0" borderId="0" xfId="0" applyNumberFormat="1"/>
    <xf numFmtId="0" fontId="3" fillId="0" borderId="0" xfId="0" applyFont="1"/>
    <xf numFmtId="42" fontId="2" fillId="0" borderId="4" xfId="2" applyNumberFormat="1" applyFont="1" applyBorder="1"/>
    <xf numFmtId="0" fontId="5" fillId="0" borderId="2" xfId="0" applyFont="1" applyBorder="1"/>
    <xf numFmtId="42" fontId="2" fillId="0" borderId="5" xfId="2" applyNumberFormat="1" applyFont="1" applyBorder="1"/>
    <xf numFmtId="42" fontId="2" fillId="0" borderId="6" xfId="2" applyNumberFormat="1" applyFont="1" applyBorder="1"/>
    <xf numFmtId="42" fontId="2" fillId="0" borderId="5" xfId="2" applyNumberFormat="1" applyFont="1" applyBorder="1" applyAlignment="1">
      <alignment horizontal="center"/>
    </xf>
    <xf numFmtId="42" fontId="0" fillId="0" borderId="5" xfId="0" applyNumberFormat="1" applyBorder="1"/>
    <xf numFmtId="42" fontId="0" fillId="0" borderId="6" xfId="0" applyNumberFormat="1" applyBorder="1"/>
    <xf numFmtId="42" fontId="2" fillId="0" borderId="7" xfId="2" applyNumberFormat="1" applyFont="1" applyBorder="1"/>
    <xf numFmtId="0" fontId="0" fillId="0" borderId="8" xfId="0" applyBorder="1"/>
    <xf numFmtId="0" fontId="3" fillId="0" borderId="9" xfId="0" applyFont="1" applyBorder="1" applyAlignment="1">
      <alignment horizontal="center"/>
    </xf>
    <xf numFmtId="0" fontId="3" fillId="0" borderId="10" xfId="0" applyFont="1" applyBorder="1" applyAlignment="1">
      <alignment horizontal="center"/>
    </xf>
    <xf numFmtId="3" fontId="0" fillId="2" borderId="0" xfId="0" applyNumberFormat="1" applyFill="1" applyAlignment="1">
      <alignment vertical="center"/>
    </xf>
    <xf numFmtId="37" fontId="2" fillId="2" borderId="5" xfId="2" applyNumberFormat="1" applyFont="1" applyFill="1" applyBorder="1" applyAlignment="1">
      <alignment horizontal="center"/>
    </xf>
    <xf numFmtId="0" fontId="4" fillId="0" borderId="0" xfId="0" applyFont="1"/>
    <xf numFmtId="0" fontId="0" fillId="0" borderId="0" xfId="0" applyProtection="1">
      <protection locked="0"/>
    </xf>
    <xf numFmtId="0" fontId="4" fillId="3" borderId="11" xfId="0" applyFont="1" applyFill="1" applyBorder="1" applyProtection="1">
      <protection locked="0"/>
    </xf>
    <xf numFmtId="44" fontId="9" fillId="0" borderId="0" xfId="2" applyFont="1" applyFill="1" applyBorder="1" applyProtection="1"/>
    <xf numFmtId="44" fontId="9" fillId="0" borderId="5" xfId="2" applyFont="1" applyFill="1" applyBorder="1" applyProtection="1"/>
    <xf numFmtId="41" fontId="9" fillId="0" borderId="0" xfId="2" applyNumberFormat="1" applyFont="1" applyFill="1" applyBorder="1" applyProtection="1"/>
    <xf numFmtId="41" fontId="2" fillId="0" borderId="5" xfId="2" applyNumberFormat="1" applyFont="1" applyBorder="1" applyProtection="1"/>
    <xf numFmtId="42" fontId="4" fillId="3" borderId="0" xfId="2" applyNumberFormat="1" applyFont="1" applyFill="1" applyBorder="1" applyProtection="1">
      <protection locked="0"/>
    </xf>
    <xf numFmtId="42" fontId="4" fillId="3" borderId="1" xfId="2" applyNumberFormat="1" applyFont="1" applyFill="1" applyBorder="1" applyProtection="1">
      <protection locked="0"/>
    </xf>
    <xf numFmtId="42" fontId="4" fillId="3" borderId="1" xfId="0" applyNumberFormat="1" applyFont="1" applyFill="1" applyBorder="1" applyProtection="1">
      <protection locked="0"/>
    </xf>
    <xf numFmtId="42" fontId="4" fillId="3" borderId="5" xfId="2" applyNumberFormat="1" applyFont="1" applyFill="1" applyBorder="1" applyAlignment="1" applyProtection="1">
      <alignment horizontal="center"/>
      <protection locked="0"/>
    </xf>
    <xf numFmtId="0" fontId="3" fillId="0" borderId="0" xfId="0" quotePrefix="1" applyFont="1"/>
    <xf numFmtId="0" fontId="3" fillId="0" borderId="0" xfId="0" applyFont="1" applyProtection="1">
      <protection locked="0"/>
    </xf>
    <xf numFmtId="41" fontId="2" fillId="0" borderId="5" xfId="2" applyNumberFormat="1" applyFont="1" applyFill="1" applyBorder="1" applyProtection="1"/>
    <xf numFmtId="42" fontId="2" fillId="0" borderId="0" xfId="2" applyNumberFormat="1" applyFont="1" applyFill="1" applyBorder="1"/>
    <xf numFmtId="42" fontId="2" fillId="0" borderId="5" xfId="2" applyNumberFormat="1" applyFont="1" applyFill="1" applyBorder="1"/>
    <xf numFmtId="42" fontId="9" fillId="0" borderId="5" xfId="2" applyNumberFormat="1" applyFont="1" applyFill="1" applyBorder="1" applyProtection="1"/>
    <xf numFmtId="42" fontId="9" fillId="0" borderId="0" xfId="2" applyNumberFormat="1" applyFont="1" applyFill="1" applyBorder="1"/>
    <xf numFmtId="42" fontId="9" fillId="0" borderId="5" xfId="2" applyNumberFormat="1" applyFont="1" applyFill="1" applyBorder="1"/>
    <xf numFmtId="42" fontId="9" fillId="0" borderId="6" xfId="2" applyNumberFormat="1" applyFont="1" applyFill="1" applyBorder="1"/>
    <xf numFmtId="42" fontId="9" fillId="0" borderId="0" xfId="2" applyNumberFormat="1" applyFont="1" applyFill="1" applyBorder="1" applyAlignment="1">
      <alignment horizontal="center"/>
    </xf>
    <xf numFmtId="42" fontId="9" fillId="0" borderId="0" xfId="0" applyNumberFormat="1" applyFont="1"/>
    <xf numFmtId="42" fontId="9" fillId="0" borderId="1" xfId="0" applyNumberFormat="1" applyFont="1" applyBorder="1" applyProtection="1">
      <protection locked="0"/>
    </xf>
    <xf numFmtId="0" fontId="5"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lignment horizontal="left"/>
    </xf>
    <xf numFmtId="42" fontId="9" fillId="0" borderId="0" xfId="2" applyNumberFormat="1" applyFont="1" applyFill="1" applyBorder="1" applyProtection="1"/>
    <xf numFmtId="41" fontId="0" fillId="0" borderId="0" xfId="0" applyNumberFormat="1"/>
    <xf numFmtId="164" fontId="0" fillId="0" borderId="0" xfId="0" applyNumberFormat="1"/>
    <xf numFmtId="0" fontId="11" fillId="0" borderId="2" xfId="0" applyFont="1" applyBorder="1"/>
    <xf numFmtId="42" fontId="11" fillId="0" borderId="0" xfId="2" applyNumberFormat="1" applyFont="1" applyBorder="1" applyAlignment="1">
      <alignment horizontal="center"/>
    </xf>
    <xf numFmtId="42" fontId="11" fillId="0" borderId="5" xfId="2" applyNumberFormat="1" applyFont="1" applyBorder="1"/>
    <xf numFmtId="42" fontId="2" fillId="0" borderId="6" xfId="2" applyNumberFormat="1" applyFont="1" applyFill="1" applyBorder="1"/>
    <xf numFmtId="0" fontId="0" fillId="0" borderId="13" xfId="0" applyBorder="1" applyAlignment="1" applyProtection="1">
      <alignment horizontal="left" vertical="top"/>
      <protection locked="0"/>
    </xf>
    <xf numFmtId="0" fontId="0" fillId="0" borderId="13" xfId="0" applyBorder="1" applyProtection="1">
      <protection locked="0"/>
    </xf>
    <xf numFmtId="0" fontId="0" fillId="0" borderId="14" xfId="0" applyBorder="1" applyProtection="1">
      <protection locked="0"/>
    </xf>
    <xf numFmtId="42" fontId="2" fillId="0" borderId="5" xfId="2" applyNumberFormat="1" applyFont="1" applyBorder="1" applyAlignment="1" applyProtection="1">
      <alignment horizontal="center"/>
      <protection locked="0"/>
    </xf>
    <xf numFmtId="0" fontId="0" fillId="0" borderId="12" xfId="0" applyBorder="1" applyAlignment="1">
      <alignment horizontal="left" vertical="top"/>
    </xf>
    <xf numFmtId="0" fontId="14" fillId="0" borderId="0" xfId="0" applyFont="1" applyAlignment="1">
      <alignment vertical="center" wrapText="1"/>
    </xf>
    <xf numFmtId="0" fontId="0" fillId="0" borderId="0" xfId="0" applyAlignment="1">
      <alignment vertical="top"/>
    </xf>
    <xf numFmtId="0" fontId="0" fillId="0" borderId="0" xfId="0" applyAlignment="1" applyProtection="1">
      <alignment vertical="top"/>
      <protection locked="0"/>
    </xf>
    <xf numFmtId="0" fontId="0" fillId="0" borderId="0" xfId="0" applyAlignment="1">
      <alignment horizontal="left" vertical="top"/>
    </xf>
    <xf numFmtId="0" fontId="5" fillId="0" borderId="0" xfId="0" applyFont="1" applyAlignment="1" applyProtection="1">
      <alignment horizontal="left" vertical="top"/>
      <protection locked="0"/>
    </xf>
    <xf numFmtId="0" fontId="0" fillId="0" borderId="0" xfId="0" applyAlignment="1" applyProtection="1">
      <alignment horizontal="left" vertical="top"/>
      <protection locked="0"/>
    </xf>
    <xf numFmtId="0" fontId="13" fillId="0" borderId="0" xfId="0" applyFont="1" applyAlignment="1">
      <alignment vertical="center"/>
    </xf>
    <xf numFmtId="0" fontId="3" fillId="0" borderId="8" xfId="0" applyFont="1" applyBorder="1" applyAlignment="1">
      <alignment horizontal="right"/>
    </xf>
    <xf numFmtId="42" fontId="9" fillId="0" borderId="1" xfId="2" applyNumberFormat="1" applyFont="1" applyFill="1" applyBorder="1" applyProtection="1"/>
    <xf numFmtId="42" fontId="2" fillId="0" borderId="0" xfId="2" applyNumberFormat="1" applyFont="1" applyFill="1" applyBorder="1" applyProtection="1"/>
    <xf numFmtId="42" fontId="2" fillId="0" borderId="1" xfId="2" applyNumberFormat="1" applyFont="1" applyFill="1" applyBorder="1" applyProtection="1"/>
    <xf numFmtId="0" fontId="4" fillId="3" borderId="0" xfId="0" applyFont="1" applyFill="1"/>
    <xf numFmtId="0" fontId="4" fillId="3" borderId="0" xfId="0" applyFont="1" applyFill="1" applyProtection="1">
      <protection locked="0"/>
    </xf>
    <xf numFmtId="0" fontId="0" fillId="0" borderId="0" xfId="0" quotePrefix="1" applyAlignment="1">
      <alignment horizontal="left" vertical="top"/>
    </xf>
    <xf numFmtId="165" fontId="0" fillId="2" borderId="0" xfId="0" applyNumberFormat="1" applyFill="1" applyAlignment="1">
      <alignment vertical="center"/>
    </xf>
    <xf numFmtId="165" fontId="14" fillId="0" borderId="0" xfId="4" applyNumberFormat="1" applyFont="1" applyAlignment="1">
      <alignment horizontal="right" vertical="top"/>
    </xf>
    <xf numFmtId="42" fontId="4" fillId="3" borderId="15" xfId="2" applyNumberFormat="1" applyFont="1" applyFill="1" applyBorder="1" applyProtection="1">
      <protection locked="0"/>
    </xf>
    <xf numFmtId="42" fontId="4" fillId="0" borderId="0" xfId="2" applyNumberFormat="1" applyFont="1" applyFill="1" applyBorder="1" applyProtection="1">
      <protection locked="0"/>
    </xf>
    <xf numFmtId="0" fontId="0" fillId="0" borderId="2" xfId="0" applyBorder="1" applyAlignment="1">
      <alignment horizontal="left" indent="1"/>
    </xf>
    <xf numFmtId="37" fontId="4" fillId="3" borderId="0" xfId="2" applyNumberFormat="1" applyFont="1" applyFill="1" applyBorder="1" applyProtection="1">
      <protection locked="0"/>
    </xf>
    <xf numFmtId="37" fontId="4" fillId="3" borderId="16" xfId="2" applyNumberFormat="1" applyFont="1" applyFill="1" applyBorder="1" applyProtection="1">
      <protection locked="0"/>
    </xf>
    <xf numFmtId="42" fontId="2" fillId="0" borderId="17" xfId="2" applyNumberFormat="1" applyFont="1" applyBorder="1"/>
    <xf numFmtId="41" fontId="4" fillId="3" borderId="0" xfId="2" applyNumberFormat="1" applyFont="1" applyFill="1" applyBorder="1" applyProtection="1"/>
    <xf numFmtId="0" fontId="3" fillId="4" borderId="9" xfId="0" applyFont="1" applyFill="1" applyBorder="1" applyAlignment="1">
      <alignment horizontal="center"/>
    </xf>
    <xf numFmtId="0" fontId="3" fillId="4" borderId="9" xfId="0" quotePrefix="1" applyFont="1" applyFill="1" applyBorder="1" applyAlignment="1">
      <alignment horizontal="center"/>
    </xf>
    <xf numFmtId="0" fontId="0" fillId="4" borderId="0" xfId="0" quotePrefix="1" applyFill="1" applyAlignment="1">
      <alignment horizontal="left" vertical="top"/>
    </xf>
    <xf numFmtId="42" fontId="9" fillId="0" borderId="5" xfId="2" applyNumberFormat="1" applyFont="1" applyFill="1" applyBorder="1" applyAlignment="1" applyProtection="1">
      <alignment horizontal="center"/>
      <protection locked="0"/>
    </xf>
    <xf numFmtId="0" fontId="8" fillId="0" borderId="4" xfId="0" applyFont="1" applyBorder="1" applyAlignment="1">
      <alignment horizontal="center"/>
    </xf>
    <xf numFmtId="0" fontId="0" fillId="0" borderId="0" xfId="0" quotePrefix="1" applyAlignment="1">
      <alignment horizontal="left" vertical="top" wrapText="1"/>
    </xf>
    <xf numFmtId="0" fontId="0" fillId="0" borderId="0" xfId="0" quotePrefix="1" applyAlignment="1">
      <alignment horizontal="left" vertical="top"/>
    </xf>
    <xf numFmtId="0" fontId="4" fillId="3" borderId="0" xfId="0" applyFont="1" applyFill="1" applyAlignment="1">
      <alignment horizontal="left"/>
    </xf>
    <xf numFmtId="42" fontId="2" fillId="0" borderId="1" xfId="2" applyNumberFormat="1" applyFont="1" applyBorder="1"/>
    <xf numFmtId="42" fontId="2" fillId="0" borderId="15" xfId="2" applyNumberFormat="1" applyFont="1" applyBorder="1"/>
  </cellXfs>
  <cellStyles count="5">
    <cellStyle name="Comma" xfId="4" builtinId="3"/>
    <cellStyle name="Comma 2" xfId="1" xr:uid="{00000000-0005-0000-0000-000000000000}"/>
    <cellStyle name="Currency" xfId="2" builtinId="4"/>
    <cellStyle name="Normal" xfId="0" builtinId="0"/>
    <cellStyle name="Normal 3" xfId="3" xr:uid="{BB257FEB-07FF-4962-90C4-1A6597A0B0C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59"/>
  <sheetViews>
    <sheetView showGridLines="0" topLeftCell="A10" zoomScale="50" zoomScaleNormal="50" zoomScalePageLayoutView="85" workbookViewId="0">
      <selection activeCell="I36" sqref="I36"/>
    </sheetView>
  </sheetViews>
  <sheetFormatPr defaultColWidth="9" defaultRowHeight="14" x14ac:dyDescent="0.3"/>
  <cols>
    <col min="2" max="2" width="38.1640625" style="24" customWidth="1"/>
    <col min="3" max="15" width="13.08203125" style="24" customWidth="1"/>
    <col min="16" max="16" width="12.08203125" style="24" bestFit="1" customWidth="1"/>
    <col min="17" max="16384" width="9" style="24"/>
  </cols>
  <sheetData>
    <row r="1" spans="2:18" x14ac:dyDescent="0.3">
      <c r="B1"/>
      <c r="C1"/>
      <c r="D1"/>
      <c r="E1"/>
      <c r="F1"/>
      <c r="G1"/>
      <c r="H1"/>
      <c r="I1"/>
      <c r="J1"/>
      <c r="K1"/>
      <c r="L1"/>
      <c r="M1"/>
      <c r="N1"/>
      <c r="O1"/>
      <c r="P1"/>
      <c r="Q1"/>
      <c r="R1"/>
    </row>
    <row r="2" spans="2:18" x14ac:dyDescent="0.3">
      <c r="B2" s="9" t="s">
        <v>53</v>
      </c>
      <c r="C2" s="23"/>
      <c r="D2" s="23"/>
      <c r="E2" s="23"/>
      <c r="F2" s="23"/>
      <c r="G2" s="23"/>
      <c r="H2"/>
      <c r="I2"/>
      <c r="J2"/>
      <c r="K2" s="9" t="s">
        <v>46</v>
      </c>
      <c r="L2" s="91" t="s">
        <v>47</v>
      </c>
      <c r="M2" s="91"/>
      <c r="N2" s="91"/>
      <c r="O2" s="91"/>
      <c r="P2" s="91"/>
      <c r="Q2"/>
      <c r="R2"/>
    </row>
    <row r="3" spans="2:18" x14ac:dyDescent="0.3">
      <c r="B3" s="9" t="s">
        <v>43</v>
      </c>
      <c r="C3"/>
      <c r="D3"/>
      <c r="E3"/>
      <c r="F3"/>
      <c r="G3"/>
      <c r="H3"/>
      <c r="I3"/>
      <c r="J3"/>
      <c r="K3"/>
      <c r="L3"/>
      <c r="M3"/>
      <c r="N3"/>
      <c r="O3"/>
      <c r="P3"/>
      <c r="Q3"/>
      <c r="R3"/>
    </row>
    <row r="4" spans="2:18" x14ac:dyDescent="0.3">
      <c r="B4" s="9" t="s">
        <v>55</v>
      </c>
      <c r="C4"/>
      <c r="D4"/>
      <c r="E4"/>
      <c r="F4"/>
      <c r="G4"/>
      <c r="H4"/>
      <c r="I4"/>
      <c r="J4"/>
      <c r="K4"/>
      <c r="L4"/>
      <c r="P4"/>
      <c r="Q4"/>
      <c r="R4"/>
    </row>
    <row r="5" spans="2:18" x14ac:dyDescent="0.3">
      <c r="B5" s="9" t="s">
        <v>23</v>
      </c>
      <c r="C5"/>
      <c r="D5"/>
      <c r="E5"/>
      <c r="F5" s="51"/>
      <c r="G5"/>
      <c r="H5"/>
      <c r="I5"/>
      <c r="J5"/>
      <c r="K5"/>
      <c r="L5"/>
      <c r="M5"/>
      <c r="N5"/>
      <c r="O5"/>
      <c r="P5"/>
      <c r="Q5"/>
      <c r="R5"/>
    </row>
    <row r="6" spans="2:18" ht="15" customHeight="1" x14ac:dyDescent="0.3">
      <c r="B6" s="25" t="s">
        <v>24</v>
      </c>
      <c r="C6"/>
      <c r="D6"/>
      <c r="E6"/>
      <c r="F6"/>
      <c r="G6"/>
      <c r="H6"/>
      <c r="I6"/>
      <c r="J6"/>
      <c r="K6"/>
      <c r="L6"/>
      <c r="M6"/>
      <c r="N6"/>
      <c r="O6"/>
      <c r="P6"/>
      <c r="Q6"/>
      <c r="R6"/>
    </row>
    <row r="7" spans="2:18" x14ac:dyDescent="0.3">
      <c r="B7"/>
      <c r="C7"/>
      <c r="D7"/>
      <c r="E7"/>
      <c r="F7"/>
      <c r="G7"/>
      <c r="H7"/>
      <c r="I7"/>
      <c r="J7"/>
      <c r="K7"/>
      <c r="L7"/>
      <c r="M7"/>
      <c r="N7"/>
      <c r="O7"/>
      <c r="P7"/>
      <c r="Q7"/>
      <c r="R7"/>
    </row>
    <row r="8" spans="2:18" x14ac:dyDescent="0.3">
      <c r="B8" s="9" t="s">
        <v>45</v>
      </c>
      <c r="E8"/>
      <c r="F8"/>
      <c r="G8"/>
      <c r="H8"/>
      <c r="I8"/>
      <c r="J8"/>
      <c r="K8"/>
      <c r="L8"/>
      <c r="M8"/>
      <c r="N8"/>
      <c r="O8"/>
      <c r="P8"/>
      <c r="Q8"/>
      <c r="R8"/>
    </row>
    <row r="9" spans="2:18" x14ac:dyDescent="0.3">
      <c r="B9" t="s">
        <v>54</v>
      </c>
      <c r="E9"/>
      <c r="F9"/>
      <c r="G9"/>
      <c r="H9"/>
      <c r="I9"/>
      <c r="J9"/>
      <c r="K9"/>
      <c r="L9"/>
      <c r="M9"/>
      <c r="N9"/>
      <c r="O9"/>
      <c r="P9"/>
      <c r="Q9"/>
      <c r="R9"/>
    </row>
    <row r="10" spans="2:18" ht="14.5" thickBot="1" x14ac:dyDescent="0.35">
      <c r="B10" s="88" t="s">
        <v>25</v>
      </c>
      <c r="C10" s="88"/>
      <c r="D10" s="88"/>
      <c r="E10" s="88"/>
      <c r="F10" s="88"/>
      <c r="G10" s="88"/>
      <c r="H10" s="88"/>
      <c r="I10" s="88"/>
      <c r="J10" s="88"/>
      <c r="K10" s="88"/>
      <c r="L10" s="88"/>
      <c r="M10" s="88"/>
      <c r="N10" s="88"/>
      <c r="O10" s="88"/>
      <c r="P10" s="88"/>
      <c r="Q10"/>
      <c r="R10"/>
    </row>
    <row r="11" spans="2:18" ht="14.5" thickBot="1" x14ac:dyDescent="0.35">
      <c r="B11" s="18"/>
      <c r="C11" s="19">
        <v>2024</v>
      </c>
      <c r="D11" s="19">
        <f t="shared" ref="D11" si="0">C11+1</f>
        <v>2025</v>
      </c>
      <c r="E11" s="19">
        <f t="shared" ref="E11" si="1">D11+1</f>
        <v>2026</v>
      </c>
      <c r="F11" s="19">
        <f t="shared" ref="F11" si="2">E11+1</f>
        <v>2027</v>
      </c>
      <c r="G11" s="19">
        <f t="shared" ref="G11" si="3">F11+1</f>
        <v>2028</v>
      </c>
      <c r="H11" s="19">
        <f t="shared" ref="H11:K11" si="4">G11+1</f>
        <v>2029</v>
      </c>
      <c r="I11" s="19">
        <f t="shared" si="4"/>
        <v>2030</v>
      </c>
      <c r="J11" s="19">
        <f t="shared" si="4"/>
        <v>2031</v>
      </c>
      <c r="K11" s="19">
        <f t="shared" si="4"/>
        <v>2032</v>
      </c>
      <c r="L11" s="19">
        <f>K11+1</f>
        <v>2033</v>
      </c>
      <c r="M11" s="19">
        <f t="shared" ref="M11" si="5">L11+1</f>
        <v>2034</v>
      </c>
      <c r="N11" s="19">
        <f t="shared" ref="N11" si="6">M11+1</f>
        <v>2035</v>
      </c>
      <c r="O11" s="19">
        <f t="shared" ref="O11" si="7">N11+1</f>
        <v>2036</v>
      </c>
      <c r="P11" s="20" t="s">
        <v>1</v>
      </c>
      <c r="Q11"/>
      <c r="R11"/>
    </row>
    <row r="12" spans="2:18" x14ac:dyDescent="0.3">
      <c r="B12" s="1" t="s">
        <v>8</v>
      </c>
      <c r="C12" s="3"/>
      <c r="D12" s="3"/>
      <c r="E12" s="3"/>
      <c r="F12" s="3"/>
      <c r="G12" s="3"/>
      <c r="H12" s="3"/>
      <c r="I12" s="3"/>
      <c r="J12" s="3"/>
      <c r="K12" s="3"/>
      <c r="L12" s="3"/>
      <c r="M12" s="3"/>
      <c r="N12" s="3"/>
      <c r="O12" s="3"/>
      <c r="P12" s="12"/>
      <c r="Q12"/>
      <c r="R12"/>
    </row>
    <row r="13" spans="2:18" ht="16.5" x14ac:dyDescent="0.35">
      <c r="B13" s="2" t="s">
        <v>51</v>
      </c>
      <c r="C13" s="21">
        <v>711120.84166666667</v>
      </c>
      <c r="D13" s="76">
        <v>1242252.1200000001</v>
      </c>
      <c r="E13" s="76">
        <v>1268206.5400000003</v>
      </c>
      <c r="F13" s="76">
        <v>1297018.6200000001</v>
      </c>
      <c r="G13" s="76">
        <v>1326622.9800000002</v>
      </c>
      <c r="H13" s="76">
        <v>1355407.8000000003</v>
      </c>
      <c r="I13" s="76">
        <v>1383209.5200000003</v>
      </c>
      <c r="J13" s="76">
        <v>1410616.2600000002</v>
      </c>
      <c r="K13" s="76">
        <v>1438212.6600000001</v>
      </c>
      <c r="L13" s="76">
        <v>1465504.5600000003</v>
      </c>
      <c r="M13" s="76">
        <v>1493778.4000000001</v>
      </c>
      <c r="N13" s="76">
        <v>1522680.3800000001</v>
      </c>
      <c r="O13" s="76">
        <v>646274.66666666663</v>
      </c>
      <c r="P13" s="22">
        <f>SUM(C13:O13)</f>
        <v>16560905.348333335</v>
      </c>
      <c r="Q13"/>
      <c r="R13"/>
    </row>
    <row r="14" spans="2:18" x14ac:dyDescent="0.3">
      <c r="B14" s="2" t="s">
        <v>0</v>
      </c>
      <c r="C14" s="26">
        <f t="shared" ref="C14:P14" si="8">IFERROR(C23/C13,0)</f>
        <v>0</v>
      </c>
      <c r="D14" s="26">
        <f t="shared" si="8"/>
        <v>0</v>
      </c>
      <c r="E14" s="26">
        <f t="shared" si="8"/>
        <v>0</v>
      </c>
      <c r="F14" s="26">
        <f t="shared" si="8"/>
        <v>0</v>
      </c>
      <c r="G14" s="26">
        <f t="shared" si="8"/>
        <v>0</v>
      </c>
      <c r="H14" s="26">
        <f t="shared" si="8"/>
        <v>0</v>
      </c>
      <c r="I14" s="26">
        <f t="shared" si="8"/>
        <v>0</v>
      </c>
      <c r="J14" s="26">
        <f t="shared" si="8"/>
        <v>0</v>
      </c>
      <c r="K14" s="26">
        <f t="shared" si="8"/>
        <v>0</v>
      </c>
      <c r="L14" s="26">
        <f t="shared" si="8"/>
        <v>0</v>
      </c>
      <c r="M14" s="26">
        <f t="shared" si="8"/>
        <v>0</v>
      </c>
      <c r="N14" s="26">
        <f t="shared" ref="N14:O14" si="9">IFERROR(N23/N13,0)</f>
        <v>0</v>
      </c>
      <c r="O14" s="26">
        <f t="shared" si="9"/>
        <v>0</v>
      </c>
      <c r="P14" s="27">
        <f t="shared" si="8"/>
        <v>0</v>
      </c>
      <c r="Q14"/>
      <c r="R14"/>
    </row>
    <row r="15" spans="2:18" ht="16.5" x14ac:dyDescent="0.3">
      <c r="B15" s="2" t="s">
        <v>60</v>
      </c>
      <c r="C15" s="83">
        <v>948</v>
      </c>
      <c r="D15" s="28">
        <f t="shared" ref="D15" si="10">C15</f>
        <v>948</v>
      </c>
      <c r="E15" s="28">
        <f t="shared" ref="E15" si="11">D15</f>
        <v>948</v>
      </c>
      <c r="F15" s="28">
        <f t="shared" ref="F15" si="12">E15</f>
        <v>948</v>
      </c>
      <c r="G15" s="28">
        <f t="shared" ref="G15:M15" si="13">F15</f>
        <v>948</v>
      </c>
      <c r="H15" s="28">
        <f t="shared" si="13"/>
        <v>948</v>
      </c>
      <c r="I15" s="28">
        <f t="shared" si="13"/>
        <v>948</v>
      </c>
      <c r="J15" s="28">
        <f t="shared" si="13"/>
        <v>948</v>
      </c>
      <c r="K15" s="28">
        <f t="shared" si="13"/>
        <v>948</v>
      </c>
      <c r="L15" s="28">
        <f t="shared" si="13"/>
        <v>948</v>
      </c>
      <c r="M15" s="28">
        <f t="shared" si="13"/>
        <v>948</v>
      </c>
      <c r="N15" s="28">
        <f t="shared" ref="N15" si="14">M15</f>
        <v>948</v>
      </c>
      <c r="O15" s="28">
        <f t="shared" ref="O15" si="15">N15</f>
        <v>948</v>
      </c>
      <c r="P15" s="29">
        <f>IF(MIN(C15:O15)&lt;&gt;MAX(C15:O15),"Please verify inconsistency of Sq. Ft. numbers in pro forma",AVERAGE(C15:O15))</f>
        <v>948</v>
      </c>
      <c r="Q15"/>
      <c r="R15"/>
    </row>
    <row r="16" spans="2:18" x14ac:dyDescent="0.3">
      <c r="B16" s="2" t="s">
        <v>13</v>
      </c>
      <c r="C16" s="4">
        <f t="shared" ref="C16:M16" si="16">IFERROR(C23/C15,0)</f>
        <v>0</v>
      </c>
      <c r="D16" s="4">
        <f t="shared" si="16"/>
        <v>0</v>
      </c>
      <c r="E16" s="4">
        <f t="shared" si="16"/>
        <v>0</v>
      </c>
      <c r="F16" s="4">
        <f t="shared" si="16"/>
        <v>0</v>
      </c>
      <c r="G16" s="4">
        <f t="shared" si="16"/>
        <v>0</v>
      </c>
      <c r="H16" s="4">
        <f t="shared" si="16"/>
        <v>0</v>
      </c>
      <c r="I16" s="4">
        <f t="shared" si="16"/>
        <v>0</v>
      </c>
      <c r="J16" s="4">
        <f t="shared" si="16"/>
        <v>0</v>
      </c>
      <c r="K16" s="4">
        <f t="shared" si="16"/>
        <v>0</v>
      </c>
      <c r="L16" s="4">
        <f t="shared" si="16"/>
        <v>0</v>
      </c>
      <c r="M16" s="4">
        <f t="shared" si="16"/>
        <v>0</v>
      </c>
      <c r="N16" s="4">
        <f t="shared" ref="N16:O16" si="17">IFERROR(N23/N15,0)</f>
        <v>0</v>
      </c>
      <c r="O16" s="4">
        <f t="shared" si="17"/>
        <v>0</v>
      </c>
      <c r="P16" s="38">
        <f>IFERROR(P23/P15/10,0)</f>
        <v>0</v>
      </c>
      <c r="Q16"/>
      <c r="R16"/>
    </row>
    <row r="17" spans="1:18" x14ac:dyDescent="0.3">
      <c r="B17" s="2"/>
      <c r="C17" s="4"/>
      <c r="D17" s="4"/>
      <c r="E17" s="4"/>
      <c r="F17" s="4"/>
      <c r="G17" s="4"/>
      <c r="H17" s="4"/>
      <c r="I17" s="4"/>
      <c r="J17" s="4"/>
      <c r="K17" s="4"/>
      <c r="L17" s="4"/>
      <c r="M17" s="4"/>
      <c r="N17" s="4"/>
      <c r="O17" s="4"/>
      <c r="P17" s="12"/>
      <c r="Q17"/>
      <c r="R17"/>
    </row>
    <row r="18" spans="1:18" s="35" customFormat="1" x14ac:dyDescent="0.3">
      <c r="A18" s="9"/>
      <c r="B18" s="1" t="s">
        <v>7</v>
      </c>
      <c r="C18" s="4"/>
      <c r="D18" s="4"/>
      <c r="E18" s="4"/>
      <c r="F18" s="4"/>
      <c r="G18" s="4"/>
      <c r="H18" s="4"/>
      <c r="I18" s="4"/>
      <c r="J18" s="4"/>
      <c r="K18" s="4"/>
      <c r="L18" s="4"/>
      <c r="M18" s="4"/>
      <c r="N18" s="4"/>
      <c r="O18" s="4"/>
      <c r="P18" s="12"/>
      <c r="Q18" s="9"/>
      <c r="R18" s="9"/>
    </row>
    <row r="19" spans="1:18" s="35" customFormat="1" x14ac:dyDescent="0.3">
      <c r="A19" s="9"/>
      <c r="B19" s="1" t="s">
        <v>35</v>
      </c>
      <c r="C19" s="4"/>
      <c r="D19" s="4"/>
      <c r="E19" s="4"/>
      <c r="F19" s="4"/>
      <c r="G19" s="4"/>
      <c r="H19" s="4"/>
      <c r="I19" s="4"/>
      <c r="J19" s="4"/>
      <c r="K19" s="4"/>
      <c r="L19" s="4"/>
      <c r="M19" s="4"/>
      <c r="N19" s="4"/>
      <c r="O19" s="4"/>
      <c r="P19" s="12"/>
      <c r="Q19" s="9"/>
      <c r="R19" s="9"/>
    </row>
    <row r="20" spans="1:18" s="35" customFormat="1" x14ac:dyDescent="0.3">
      <c r="A20" s="9"/>
      <c r="B20" s="52" t="s">
        <v>52</v>
      </c>
      <c r="C20" s="30">
        <v>0</v>
      </c>
      <c r="D20" s="30">
        <v>0</v>
      </c>
      <c r="E20" s="30">
        <v>0</v>
      </c>
      <c r="F20" s="30">
        <v>0</v>
      </c>
      <c r="G20" s="30">
        <v>0</v>
      </c>
      <c r="H20" s="30">
        <v>0</v>
      </c>
      <c r="I20" s="30">
        <v>0</v>
      </c>
      <c r="J20" s="30">
        <v>0</v>
      </c>
      <c r="K20" s="30">
        <v>0</v>
      </c>
      <c r="L20" s="30">
        <v>0</v>
      </c>
      <c r="M20" s="30">
        <v>0</v>
      </c>
      <c r="N20" s="30">
        <v>0</v>
      </c>
      <c r="O20" s="30">
        <v>0</v>
      </c>
      <c r="P20" s="12">
        <f>SUM(C20:O20)</f>
        <v>0</v>
      </c>
      <c r="Q20" s="9"/>
      <c r="R20" s="9"/>
    </row>
    <row r="21" spans="1:18" s="35" customFormat="1" x14ac:dyDescent="0.3">
      <c r="A21" s="9"/>
      <c r="B21" s="52" t="s">
        <v>38</v>
      </c>
      <c r="C21" s="30">
        <v>0</v>
      </c>
      <c r="D21" s="30">
        <v>0</v>
      </c>
      <c r="E21" s="30">
        <v>0</v>
      </c>
      <c r="F21" s="30">
        <v>0</v>
      </c>
      <c r="G21" s="30">
        <v>0</v>
      </c>
      <c r="H21" s="30">
        <v>0</v>
      </c>
      <c r="I21" s="30">
        <v>0</v>
      </c>
      <c r="J21" s="30">
        <v>0</v>
      </c>
      <c r="K21" s="30">
        <v>0</v>
      </c>
      <c r="L21" s="30">
        <v>0</v>
      </c>
      <c r="M21" s="30">
        <v>0</v>
      </c>
      <c r="N21" s="30">
        <v>0</v>
      </c>
      <c r="O21" s="30">
        <v>0</v>
      </c>
      <c r="P21" s="12">
        <f>SUM(C21:O21)</f>
        <v>0</v>
      </c>
      <c r="Q21" s="9"/>
      <c r="R21" s="9"/>
    </row>
    <row r="22" spans="1:18" s="35" customFormat="1" x14ac:dyDescent="0.3">
      <c r="A22" s="9"/>
      <c r="B22" s="52" t="s">
        <v>36</v>
      </c>
      <c r="C22" s="31">
        <v>0</v>
      </c>
      <c r="D22" s="31">
        <v>0</v>
      </c>
      <c r="E22" s="31">
        <v>0</v>
      </c>
      <c r="F22" s="31">
        <v>0</v>
      </c>
      <c r="G22" s="31">
        <v>0</v>
      </c>
      <c r="H22" s="31">
        <v>0</v>
      </c>
      <c r="I22" s="31">
        <v>0</v>
      </c>
      <c r="J22" s="31">
        <v>0</v>
      </c>
      <c r="K22" s="31">
        <v>0</v>
      </c>
      <c r="L22" s="31">
        <v>0</v>
      </c>
      <c r="M22" s="31">
        <v>0</v>
      </c>
      <c r="N22" s="31">
        <v>0</v>
      </c>
      <c r="O22" s="31">
        <v>0</v>
      </c>
      <c r="P22" s="12">
        <f>SUM(C22:O22)</f>
        <v>0</v>
      </c>
      <c r="Q22" s="9"/>
      <c r="R22" s="9"/>
    </row>
    <row r="23" spans="1:18" x14ac:dyDescent="0.3">
      <c r="B23" s="1" t="s">
        <v>39</v>
      </c>
      <c r="C23" s="53">
        <f t="shared" ref="C23:P23" si="18">SUM(C20:C22)</f>
        <v>0</v>
      </c>
      <c r="D23" s="53">
        <f t="shared" si="18"/>
        <v>0</v>
      </c>
      <c r="E23" s="53">
        <f t="shared" si="18"/>
        <v>0</v>
      </c>
      <c r="F23" s="53">
        <f t="shared" si="18"/>
        <v>0</v>
      </c>
      <c r="G23" s="53">
        <f t="shared" si="18"/>
        <v>0</v>
      </c>
      <c r="H23" s="53">
        <f t="shared" si="18"/>
        <v>0</v>
      </c>
      <c r="I23" s="53">
        <f t="shared" si="18"/>
        <v>0</v>
      </c>
      <c r="J23" s="53">
        <f t="shared" si="18"/>
        <v>0</v>
      </c>
      <c r="K23" s="53">
        <f t="shared" si="18"/>
        <v>0</v>
      </c>
      <c r="L23" s="53">
        <f t="shared" si="18"/>
        <v>0</v>
      </c>
      <c r="M23" s="53">
        <f t="shared" si="18"/>
        <v>0</v>
      </c>
      <c r="N23" s="53">
        <f t="shared" ref="N23:O23" si="19">SUM(N20:N22)</f>
        <v>0</v>
      </c>
      <c r="O23" s="53">
        <f t="shared" si="19"/>
        <v>0</v>
      </c>
      <c r="P23" s="54">
        <f t="shared" si="18"/>
        <v>0</v>
      </c>
      <c r="Q23"/>
      <c r="R23"/>
    </row>
    <row r="24" spans="1:18" x14ac:dyDescent="0.3">
      <c r="B24" s="2"/>
      <c r="C24" s="4"/>
      <c r="D24" s="4"/>
      <c r="E24" s="4"/>
      <c r="F24" s="4"/>
      <c r="G24" s="4"/>
      <c r="H24" s="4"/>
      <c r="I24" s="4"/>
      <c r="J24" s="4"/>
      <c r="K24" s="4"/>
      <c r="L24" s="4"/>
      <c r="M24" s="4"/>
      <c r="N24" s="4"/>
      <c r="O24" s="4"/>
      <c r="P24" s="12"/>
      <c r="Q24"/>
      <c r="R24"/>
    </row>
    <row r="25" spans="1:18" x14ac:dyDescent="0.3">
      <c r="B25" s="2" t="s">
        <v>3</v>
      </c>
      <c r="C25" s="31">
        <v>0</v>
      </c>
      <c r="D25" s="31">
        <v>0</v>
      </c>
      <c r="E25" s="31">
        <v>0</v>
      </c>
      <c r="F25" s="31">
        <v>0</v>
      </c>
      <c r="G25" s="31">
        <v>0</v>
      </c>
      <c r="H25" s="31">
        <v>0</v>
      </c>
      <c r="I25" s="31">
        <v>0</v>
      </c>
      <c r="J25" s="31">
        <v>0</v>
      </c>
      <c r="K25" s="31">
        <v>0</v>
      </c>
      <c r="L25" s="31">
        <v>0</v>
      </c>
      <c r="M25" s="31">
        <v>0</v>
      </c>
      <c r="N25" s="31">
        <v>0</v>
      </c>
      <c r="O25" s="31">
        <v>0</v>
      </c>
      <c r="P25" s="13">
        <f>SUM(C25:O25)</f>
        <v>0</v>
      </c>
      <c r="Q25"/>
      <c r="R25"/>
    </row>
    <row r="26" spans="1:18" x14ac:dyDescent="0.3">
      <c r="B26" s="2" t="s">
        <v>5</v>
      </c>
      <c r="C26" s="4">
        <f t="shared" ref="C26:M26" si="20">C23-C25</f>
        <v>0</v>
      </c>
      <c r="D26" s="4">
        <f t="shared" ref="D26" si="21">D23-D25</f>
        <v>0</v>
      </c>
      <c r="E26" s="4">
        <f t="shared" si="20"/>
        <v>0</v>
      </c>
      <c r="F26" s="4">
        <f t="shared" si="20"/>
        <v>0</v>
      </c>
      <c r="G26" s="4">
        <f t="shared" si="20"/>
        <v>0</v>
      </c>
      <c r="H26" s="4">
        <f t="shared" si="20"/>
        <v>0</v>
      </c>
      <c r="I26" s="4">
        <f t="shared" si="20"/>
        <v>0</v>
      </c>
      <c r="J26" s="4">
        <f t="shared" si="20"/>
        <v>0</v>
      </c>
      <c r="K26" s="4">
        <f t="shared" si="20"/>
        <v>0</v>
      </c>
      <c r="L26" s="4">
        <f t="shared" si="20"/>
        <v>0</v>
      </c>
      <c r="M26" s="4">
        <f t="shared" si="20"/>
        <v>0</v>
      </c>
      <c r="N26" s="4">
        <f t="shared" ref="N26:O26" si="22">N23-N25</f>
        <v>0</v>
      </c>
      <c r="O26" s="4">
        <f t="shared" si="22"/>
        <v>0</v>
      </c>
      <c r="P26" s="12">
        <f>P23-P25</f>
        <v>0</v>
      </c>
      <c r="Q26"/>
      <c r="R26"/>
    </row>
    <row r="27" spans="1:18" x14ac:dyDescent="0.3">
      <c r="B27" s="2"/>
      <c r="C27" s="4"/>
      <c r="D27" s="4"/>
      <c r="E27" s="4"/>
      <c r="F27" s="4"/>
      <c r="G27" s="4"/>
      <c r="H27" s="4"/>
      <c r="I27" s="4"/>
      <c r="J27" s="4"/>
      <c r="K27" s="4"/>
      <c r="L27" s="4"/>
      <c r="M27" s="4"/>
      <c r="N27" s="4"/>
      <c r="O27" s="4"/>
      <c r="P27" s="12"/>
      <c r="Q27"/>
      <c r="R27"/>
    </row>
    <row r="28" spans="1:18" x14ac:dyDescent="0.3">
      <c r="B28" s="7" t="s">
        <v>6</v>
      </c>
      <c r="C28" s="4"/>
      <c r="D28" s="4"/>
      <c r="E28" s="4"/>
      <c r="F28" s="4"/>
      <c r="G28" s="4"/>
      <c r="H28" s="4"/>
      <c r="I28" s="4"/>
      <c r="J28" s="4"/>
      <c r="K28" s="4"/>
      <c r="L28" s="4"/>
      <c r="M28" s="4"/>
      <c r="N28" s="4"/>
      <c r="O28" s="4"/>
      <c r="P28" s="12"/>
      <c r="Q28"/>
      <c r="R28"/>
    </row>
    <row r="29" spans="1:18" x14ac:dyDescent="0.3">
      <c r="B29" s="2" t="s">
        <v>14</v>
      </c>
      <c r="C29" s="30">
        <v>0</v>
      </c>
      <c r="D29" s="30">
        <v>0</v>
      </c>
      <c r="E29" s="30">
        <v>0</v>
      </c>
      <c r="F29" s="30">
        <v>0</v>
      </c>
      <c r="G29" s="30">
        <v>0</v>
      </c>
      <c r="H29" s="30">
        <v>0</v>
      </c>
      <c r="I29" s="30">
        <v>0</v>
      </c>
      <c r="J29" s="30">
        <v>0</v>
      </c>
      <c r="K29" s="30">
        <v>0</v>
      </c>
      <c r="L29" s="30">
        <v>0</v>
      </c>
      <c r="M29" s="30">
        <v>0</v>
      </c>
      <c r="N29" s="30">
        <v>0</v>
      </c>
      <c r="O29" s="30">
        <v>0</v>
      </c>
      <c r="P29" s="12">
        <f t="shared" ref="P29:P39" si="23">SUM(C29:O29)</f>
        <v>0</v>
      </c>
      <c r="Q29"/>
      <c r="R29"/>
    </row>
    <row r="30" spans="1:18" x14ac:dyDescent="0.3">
      <c r="B30" s="2" t="s">
        <v>15</v>
      </c>
      <c r="C30" s="30">
        <v>0</v>
      </c>
      <c r="D30" s="30">
        <v>0</v>
      </c>
      <c r="E30" s="30">
        <v>0</v>
      </c>
      <c r="F30" s="30">
        <v>0</v>
      </c>
      <c r="G30" s="30">
        <v>0</v>
      </c>
      <c r="H30" s="30">
        <v>0</v>
      </c>
      <c r="I30" s="30">
        <v>0</v>
      </c>
      <c r="J30" s="30">
        <v>0</v>
      </c>
      <c r="K30" s="30">
        <v>0</v>
      </c>
      <c r="L30" s="30">
        <v>0</v>
      </c>
      <c r="M30" s="30">
        <v>0</v>
      </c>
      <c r="N30" s="30">
        <v>0</v>
      </c>
      <c r="O30" s="30">
        <v>0</v>
      </c>
      <c r="P30" s="12">
        <f t="shared" si="23"/>
        <v>0</v>
      </c>
      <c r="Q30"/>
      <c r="R30"/>
    </row>
    <row r="31" spans="1:18" x14ac:dyDescent="0.3">
      <c r="B31" s="2" t="s">
        <v>16</v>
      </c>
      <c r="C31" s="30">
        <v>0</v>
      </c>
      <c r="D31" s="30">
        <v>0</v>
      </c>
      <c r="E31" s="30">
        <v>0</v>
      </c>
      <c r="F31" s="30">
        <v>0</v>
      </c>
      <c r="G31" s="30">
        <v>0</v>
      </c>
      <c r="H31" s="30">
        <v>0</v>
      </c>
      <c r="I31" s="30">
        <v>0</v>
      </c>
      <c r="J31" s="30">
        <v>0</v>
      </c>
      <c r="K31" s="30">
        <v>0</v>
      </c>
      <c r="L31" s="30">
        <v>0</v>
      </c>
      <c r="M31" s="30">
        <v>0</v>
      </c>
      <c r="N31" s="30">
        <v>0</v>
      </c>
      <c r="O31" s="30">
        <v>0</v>
      </c>
      <c r="P31" s="12">
        <f t="shared" si="23"/>
        <v>0</v>
      </c>
      <c r="Q31"/>
      <c r="R31"/>
    </row>
    <row r="32" spans="1:18" x14ac:dyDescent="0.3">
      <c r="B32" s="2" t="s">
        <v>21</v>
      </c>
      <c r="C32" s="30">
        <v>0</v>
      </c>
      <c r="D32" s="30">
        <v>0</v>
      </c>
      <c r="E32" s="30">
        <v>0</v>
      </c>
      <c r="F32" s="30">
        <v>0</v>
      </c>
      <c r="G32" s="30">
        <v>0</v>
      </c>
      <c r="H32" s="30">
        <v>0</v>
      </c>
      <c r="I32" s="30">
        <v>0</v>
      </c>
      <c r="J32" s="30">
        <v>0</v>
      </c>
      <c r="K32" s="30">
        <v>0</v>
      </c>
      <c r="L32" s="30">
        <v>0</v>
      </c>
      <c r="M32" s="30">
        <v>0</v>
      </c>
      <c r="N32" s="30">
        <v>0</v>
      </c>
      <c r="O32" s="30">
        <v>0</v>
      </c>
      <c r="P32" s="12">
        <f t="shared" si="23"/>
        <v>0</v>
      </c>
      <c r="Q32"/>
      <c r="R32"/>
    </row>
    <row r="33" spans="1:18" x14ac:dyDescent="0.3">
      <c r="B33" s="2" t="s">
        <v>20</v>
      </c>
      <c r="C33" s="30">
        <v>0</v>
      </c>
      <c r="D33" s="30">
        <v>0</v>
      </c>
      <c r="E33" s="30">
        <v>0</v>
      </c>
      <c r="F33" s="30">
        <v>0</v>
      </c>
      <c r="G33" s="30">
        <v>0</v>
      </c>
      <c r="H33" s="30">
        <v>0</v>
      </c>
      <c r="I33" s="30">
        <v>0</v>
      </c>
      <c r="J33" s="30">
        <v>0</v>
      </c>
      <c r="K33" s="30">
        <v>0</v>
      </c>
      <c r="L33" s="30">
        <v>0</v>
      </c>
      <c r="M33" s="30">
        <v>0</v>
      </c>
      <c r="N33" s="30">
        <v>0</v>
      </c>
      <c r="O33" s="30">
        <v>0</v>
      </c>
      <c r="P33" s="12">
        <f t="shared" si="23"/>
        <v>0</v>
      </c>
      <c r="Q33"/>
      <c r="R33"/>
    </row>
    <row r="34" spans="1:18" x14ac:dyDescent="0.3">
      <c r="B34" s="2" t="s">
        <v>34</v>
      </c>
      <c r="C34" s="30">
        <v>0</v>
      </c>
      <c r="D34" s="30">
        <v>0</v>
      </c>
      <c r="E34" s="30">
        <v>0</v>
      </c>
      <c r="F34" s="30">
        <v>0</v>
      </c>
      <c r="G34" s="30">
        <v>0</v>
      </c>
      <c r="H34" s="30">
        <v>0</v>
      </c>
      <c r="I34" s="30">
        <v>0</v>
      </c>
      <c r="J34" s="30">
        <v>0</v>
      </c>
      <c r="K34" s="30">
        <v>0</v>
      </c>
      <c r="L34" s="30">
        <v>0</v>
      </c>
      <c r="M34" s="30">
        <v>0</v>
      </c>
      <c r="N34" s="30">
        <v>0</v>
      </c>
      <c r="O34" s="30">
        <v>0</v>
      </c>
      <c r="P34" s="12">
        <f t="shared" si="23"/>
        <v>0</v>
      </c>
      <c r="Q34"/>
      <c r="R34"/>
    </row>
    <row r="35" spans="1:18" x14ac:dyDescent="0.3">
      <c r="B35" s="2" t="s">
        <v>33</v>
      </c>
      <c r="C35" s="30">
        <v>0</v>
      </c>
      <c r="D35" s="30">
        <v>0</v>
      </c>
      <c r="E35" s="30">
        <v>0</v>
      </c>
      <c r="F35" s="30">
        <v>0</v>
      </c>
      <c r="G35" s="30">
        <v>0</v>
      </c>
      <c r="H35" s="30">
        <v>0</v>
      </c>
      <c r="I35" s="30">
        <v>0</v>
      </c>
      <c r="J35" s="30">
        <v>0</v>
      </c>
      <c r="K35" s="30">
        <v>0</v>
      </c>
      <c r="L35" s="30">
        <v>0</v>
      </c>
      <c r="M35" s="30">
        <v>0</v>
      </c>
      <c r="N35" s="30">
        <v>0</v>
      </c>
      <c r="O35" s="30">
        <v>0</v>
      </c>
      <c r="P35" s="12">
        <f t="shared" si="23"/>
        <v>0</v>
      </c>
      <c r="Q35"/>
      <c r="R35"/>
    </row>
    <row r="36" spans="1:18" x14ac:dyDescent="0.3">
      <c r="B36" s="2" t="s">
        <v>18</v>
      </c>
      <c r="C36" s="30">
        <v>0</v>
      </c>
      <c r="D36" s="30">
        <v>0</v>
      </c>
      <c r="E36" s="30">
        <v>0</v>
      </c>
      <c r="F36" s="30">
        <v>0</v>
      </c>
      <c r="G36" s="30">
        <v>0</v>
      </c>
      <c r="H36" s="30">
        <v>0</v>
      </c>
      <c r="I36" s="30">
        <v>0</v>
      </c>
      <c r="J36" s="30">
        <v>0</v>
      </c>
      <c r="K36" s="30">
        <v>0</v>
      </c>
      <c r="L36" s="30">
        <v>0</v>
      </c>
      <c r="M36" s="30">
        <v>0</v>
      </c>
      <c r="N36" s="30">
        <v>0</v>
      </c>
      <c r="O36" s="30">
        <v>0</v>
      </c>
      <c r="P36" s="12">
        <f t="shared" si="23"/>
        <v>0</v>
      </c>
      <c r="Q36"/>
      <c r="R36"/>
    </row>
    <row r="37" spans="1:18" x14ac:dyDescent="0.3">
      <c r="B37" s="2" t="s">
        <v>29</v>
      </c>
      <c r="C37" s="30">
        <v>0</v>
      </c>
      <c r="D37" s="30">
        <v>0</v>
      </c>
      <c r="E37" s="30">
        <v>0</v>
      </c>
      <c r="F37" s="30">
        <v>0</v>
      </c>
      <c r="G37" s="30">
        <v>0</v>
      </c>
      <c r="H37" s="30">
        <v>0</v>
      </c>
      <c r="I37" s="30">
        <v>0</v>
      </c>
      <c r="J37" s="30">
        <v>0</v>
      </c>
      <c r="K37" s="30">
        <v>0</v>
      </c>
      <c r="L37" s="30">
        <v>0</v>
      </c>
      <c r="M37" s="30">
        <v>0</v>
      </c>
      <c r="N37" s="30">
        <v>0</v>
      </c>
      <c r="O37" s="30">
        <v>0</v>
      </c>
      <c r="P37" s="12">
        <f t="shared" si="23"/>
        <v>0</v>
      </c>
      <c r="Q37"/>
      <c r="R37"/>
    </row>
    <row r="38" spans="1:18" x14ac:dyDescent="0.3">
      <c r="B38" s="2" t="s">
        <v>19</v>
      </c>
      <c r="C38" s="30">
        <v>0</v>
      </c>
      <c r="D38" s="30">
        <v>0</v>
      </c>
      <c r="E38" s="30">
        <v>0</v>
      </c>
      <c r="F38" s="30">
        <v>0</v>
      </c>
      <c r="G38" s="30">
        <v>0</v>
      </c>
      <c r="H38" s="30">
        <v>0</v>
      </c>
      <c r="I38" s="30">
        <v>0</v>
      </c>
      <c r="J38" s="30">
        <v>0</v>
      </c>
      <c r="K38" s="30">
        <v>0</v>
      </c>
      <c r="L38" s="30">
        <v>0</v>
      </c>
      <c r="M38" s="30">
        <v>0</v>
      </c>
      <c r="N38" s="30">
        <v>0</v>
      </c>
      <c r="O38" s="30">
        <v>0</v>
      </c>
      <c r="P38" s="12">
        <f t="shared" si="23"/>
        <v>0</v>
      </c>
      <c r="Q38"/>
      <c r="R38"/>
    </row>
    <row r="39" spans="1:18" s="35" customFormat="1" x14ac:dyDescent="0.3">
      <c r="A39" s="9"/>
      <c r="B39" s="2" t="s">
        <v>4</v>
      </c>
      <c r="C39" s="31">
        <v>0</v>
      </c>
      <c r="D39" s="31">
        <v>0</v>
      </c>
      <c r="E39" s="31">
        <v>0</v>
      </c>
      <c r="F39" s="31">
        <v>0</v>
      </c>
      <c r="G39" s="31">
        <v>0</v>
      </c>
      <c r="H39" s="31">
        <v>0</v>
      </c>
      <c r="I39" s="31">
        <v>0</v>
      </c>
      <c r="J39" s="31">
        <v>0</v>
      </c>
      <c r="K39" s="31">
        <v>0</v>
      </c>
      <c r="L39" s="31">
        <v>0</v>
      </c>
      <c r="M39" s="31">
        <v>0</v>
      </c>
      <c r="N39" s="31">
        <v>0</v>
      </c>
      <c r="O39" s="31">
        <v>0</v>
      </c>
      <c r="P39" s="13">
        <f t="shared" si="23"/>
        <v>0</v>
      </c>
      <c r="Q39" s="9"/>
      <c r="R39" s="9"/>
    </row>
    <row r="40" spans="1:18" x14ac:dyDescent="0.3">
      <c r="B40" s="1" t="s">
        <v>9</v>
      </c>
      <c r="C40" s="53">
        <f t="shared" ref="C40:P40" si="24">SUM(C29:C39)</f>
        <v>0</v>
      </c>
      <c r="D40" s="53">
        <f t="shared" ref="D40" si="25">SUM(D29:D39)</f>
        <v>0</v>
      </c>
      <c r="E40" s="53">
        <f t="shared" si="24"/>
        <v>0</v>
      </c>
      <c r="F40" s="53">
        <f t="shared" si="24"/>
        <v>0</v>
      </c>
      <c r="G40" s="53">
        <f t="shared" si="24"/>
        <v>0</v>
      </c>
      <c r="H40" s="53">
        <f t="shared" si="24"/>
        <v>0</v>
      </c>
      <c r="I40" s="53">
        <f t="shared" si="24"/>
        <v>0</v>
      </c>
      <c r="J40" s="53">
        <f t="shared" si="24"/>
        <v>0</v>
      </c>
      <c r="K40" s="53">
        <f t="shared" si="24"/>
        <v>0</v>
      </c>
      <c r="L40" s="53">
        <f t="shared" si="24"/>
        <v>0</v>
      </c>
      <c r="M40" s="53">
        <f t="shared" si="24"/>
        <v>0</v>
      </c>
      <c r="N40" s="53">
        <f t="shared" ref="N40:O40" si="26">SUM(N29:N39)</f>
        <v>0</v>
      </c>
      <c r="O40" s="53">
        <f t="shared" si="26"/>
        <v>0</v>
      </c>
      <c r="P40" s="54">
        <f t="shared" si="24"/>
        <v>0</v>
      </c>
      <c r="Q40"/>
      <c r="R40"/>
    </row>
    <row r="41" spans="1:18" x14ac:dyDescent="0.3">
      <c r="B41" s="2"/>
      <c r="C41" s="5"/>
      <c r="D41" s="5"/>
      <c r="E41" s="5"/>
      <c r="F41" s="5"/>
      <c r="G41" s="5"/>
      <c r="H41" s="5"/>
      <c r="I41" s="5"/>
      <c r="J41" s="5"/>
      <c r="K41" s="5"/>
      <c r="L41" s="5"/>
      <c r="M41" s="5"/>
      <c r="N41" s="5"/>
      <c r="O41" s="5"/>
      <c r="P41" s="14"/>
      <c r="Q41"/>
      <c r="R41"/>
    </row>
    <row r="42" spans="1:18" x14ac:dyDescent="0.3">
      <c r="B42" s="2" t="s">
        <v>17</v>
      </c>
      <c r="C42" s="8">
        <f t="shared" ref="C42:P42" si="27">C26-C40</f>
        <v>0</v>
      </c>
      <c r="D42" s="8">
        <f t="shared" ref="D42" si="28">D26-D40</f>
        <v>0</v>
      </c>
      <c r="E42" s="8">
        <f t="shared" si="27"/>
        <v>0</v>
      </c>
      <c r="F42" s="8">
        <f t="shared" si="27"/>
        <v>0</v>
      </c>
      <c r="G42" s="8">
        <f t="shared" si="27"/>
        <v>0</v>
      </c>
      <c r="H42" s="8">
        <f t="shared" si="27"/>
        <v>0</v>
      </c>
      <c r="I42" s="8">
        <f t="shared" si="27"/>
        <v>0</v>
      </c>
      <c r="J42" s="8">
        <f t="shared" si="27"/>
        <v>0</v>
      </c>
      <c r="K42" s="8">
        <f t="shared" si="27"/>
        <v>0</v>
      </c>
      <c r="L42" s="8">
        <f t="shared" si="27"/>
        <v>0</v>
      </c>
      <c r="M42" s="8">
        <f t="shared" si="27"/>
        <v>0</v>
      </c>
      <c r="N42" s="8">
        <f t="shared" ref="N42:O42" si="29">N26-N40</f>
        <v>0</v>
      </c>
      <c r="O42" s="8">
        <f t="shared" si="29"/>
        <v>0</v>
      </c>
      <c r="P42" s="15">
        <f t="shared" si="27"/>
        <v>0</v>
      </c>
      <c r="Q42"/>
      <c r="R42"/>
    </row>
    <row r="43" spans="1:18" x14ac:dyDescent="0.3">
      <c r="B43" s="2" t="s">
        <v>10</v>
      </c>
      <c r="C43" s="32">
        <v>0</v>
      </c>
      <c r="D43" s="32">
        <v>0</v>
      </c>
      <c r="E43" s="32">
        <v>0</v>
      </c>
      <c r="F43" s="32">
        <v>0</v>
      </c>
      <c r="G43" s="32">
        <v>0</v>
      </c>
      <c r="H43" s="32">
        <v>0</v>
      </c>
      <c r="I43" s="32">
        <v>0</v>
      </c>
      <c r="J43" s="32">
        <v>0</v>
      </c>
      <c r="K43" s="32">
        <v>0</v>
      </c>
      <c r="L43" s="32">
        <v>0</v>
      </c>
      <c r="M43" s="32">
        <v>0</v>
      </c>
      <c r="N43" s="32">
        <v>0</v>
      </c>
      <c r="O43" s="32">
        <v>0</v>
      </c>
      <c r="P43" s="16">
        <f>SUM(C43:O43)</f>
        <v>0</v>
      </c>
      <c r="Q43"/>
      <c r="R43"/>
    </row>
    <row r="44" spans="1:18" x14ac:dyDescent="0.3">
      <c r="B44" s="1" t="s">
        <v>11</v>
      </c>
      <c r="C44" s="4">
        <f t="shared" ref="C44:P44" si="30">C42-C43</f>
        <v>0</v>
      </c>
      <c r="D44" s="4">
        <f t="shared" ref="D44" si="31">D42-D43</f>
        <v>0</v>
      </c>
      <c r="E44" s="4">
        <f t="shared" si="30"/>
        <v>0</v>
      </c>
      <c r="F44" s="4">
        <f t="shared" si="30"/>
        <v>0</v>
      </c>
      <c r="G44" s="4">
        <f t="shared" si="30"/>
        <v>0</v>
      </c>
      <c r="H44" s="4">
        <f t="shared" si="30"/>
        <v>0</v>
      </c>
      <c r="I44" s="4">
        <f t="shared" si="30"/>
        <v>0</v>
      </c>
      <c r="J44" s="4">
        <f t="shared" si="30"/>
        <v>0</v>
      </c>
      <c r="K44" s="4">
        <f t="shared" si="30"/>
        <v>0</v>
      </c>
      <c r="L44" s="4">
        <f t="shared" si="30"/>
        <v>0</v>
      </c>
      <c r="M44" s="4">
        <f t="shared" si="30"/>
        <v>0</v>
      </c>
      <c r="N44" s="4">
        <f t="shared" ref="N44:O44" si="32">N42-N43</f>
        <v>0</v>
      </c>
      <c r="O44" s="4">
        <f t="shared" si="32"/>
        <v>0</v>
      </c>
      <c r="P44" s="12">
        <f t="shared" si="30"/>
        <v>0</v>
      </c>
      <c r="Q44"/>
      <c r="R44"/>
    </row>
    <row r="45" spans="1:18" x14ac:dyDescent="0.3">
      <c r="B45" s="2"/>
      <c r="C45" s="4"/>
      <c r="D45" s="4"/>
      <c r="E45" s="4"/>
      <c r="F45" s="4"/>
      <c r="G45" s="4"/>
      <c r="H45" s="4"/>
      <c r="I45" s="4"/>
      <c r="J45" s="4"/>
      <c r="K45" s="4"/>
      <c r="L45" s="4"/>
      <c r="M45" s="4"/>
      <c r="N45" s="4"/>
      <c r="O45" s="4"/>
      <c r="P45" s="12"/>
      <c r="Q45" s="4"/>
      <c r="R45"/>
    </row>
    <row r="46" spans="1:18" ht="15.75" customHeight="1" x14ac:dyDescent="0.3">
      <c r="B46" s="2" t="s">
        <v>50</v>
      </c>
      <c r="C46" s="4"/>
      <c r="D46" s="4"/>
      <c r="E46" s="4"/>
      <c r="F46" s="4"/>
      <c r="G46" s="4"/>
      <c r="H46" s="4"/>
      <c r="I46" s="4"/>
      <c r="J46" s="4"/>
      <c r="K46" s="4"/>
      <c r="L46" s="4"/>
      <c r="M46" s="4"/>
      <c r="N46" s="4"/>
      <c r="O46" s="4"/>
      <c r="P46" s="33">
        <v>0</v>
      </c>
      <c r="Q46"/>
      <c r="R46"/>
    </row>
    <row r="47" spans="1:18" x14ac:dyDescent="0.3">
      <c r="B47" s="2" t="s">
        <v>12</v>
      </c>
      <c r="C47" s="4"/>
      <c r="D47" s="4"/>
      <c r="E47" s="4"/>
      <c r="F47" s="4"/>
      <c r="G47" s="4"/>
      <c r="H47" s="4"/>
      <c r="I47" s="4"/>
      <c r="J47" s="4"/>
      <c r="K47" s="4"/>
      <c r="L47" s="4"/>
      <c r="M47" s="4"/>
      <c r="N47" s="4"/>
      <c r="O47" s="4"/>
      <c r="P47" s="14">
        <f>IFERROR(P46/P15,0)</f>
        <v>0</v>
      </c>
      <c r="Q47"/>
      <c r="R47"/>
    </row>
    <row r="48" spans="1:18" ht="14.5" x14ac:dyDescent="0.35">
      <c r="B48" s="11"/>
      <c r="C48" s="4"/>
      <c r="D48" s="4"/>
      <c r="E48" s="4"/>
      <c r="F48" s="4"/>
      <c r="G48" s="4"/>
      <c r="H48" s="4"/>
      <c r="I48" s="4"/>
      <c r="J48" s="4"/>
      <c r="K48" s="4"/>
      <c r="L48" s="4"/>
      <c r="M48" s="4"/>
      <c r="N48" s="4"/>
      <c r="O48" s="4"/>
      <c r="P48" s="14"/>
      <c r="Q48"/>
      <c r="R48"/>
    </row>
    <row r="49" spans="1:256" ht="16.5" x14ac:dyDescent="0.3">
      <c r="B49" s="2" t="s">
        <v>49</v>
      </c>
      <c r="C49" s="4"/>
      <c r="D49" s="4"/>
      <c r="E49" s="4"/>
      <c r="F49" s="4"/>
      <c r="G49" s="4"/>
      <c r="H49" s="4"/>
      <c r="I49" s="4"/>
      <c r="J49" s="4"/>
      <c r="K49" s="4"/>
      <c r="L49" s="4"/>
      <c r="M49" s="4"/>
      <c r="N49" s="4"/>
      <c r="O49" s="4"/>
      <c r="P49" s="33">
        <v>0</v>
      </c>
      <c r="Q49"/>
      <c r="R49"/>
    </row>
    <row r="50" spans="1:256" x14ac:dyDescent="0.3">
      <c r="B50" s="2" t="s">
        <v>22</v>
      </c>
      <c r="C50" s="4"/>
      <c r="D50" s="4"/>
      <c r="E50" s="4"/>
      <c r="F50" s="4"/>
      <c r="G50" s="4"/>
      <c r="H50" s="4"/>
      <c r="I50" s="4"/>
      <c r="J50" s="4"/>
      <c r="K50" s="4"/>
      <c r="L50" s="4"/>
      <c r="M50" s="4"/>
      <c r="N50" s="4"/>
      <c r="O50" s="4"/>
      <c r="P50" s="14">
        <f>IFERROR(P49/P15,0)</f>
        <v>0</v>
      </c>
      <c r="Q50"/>
      <c r="R50"/>
    </row>
    <row r="51" spans="1:256" x14ac:dyDescent="0.3">
      <c r="B51" s="2"/>
      <c r="C51" s="4"/>
      <c r="D51" s="4"/>
      <c r="E51" s="4"/>
      <c r="F51" s="4"/>
      <c r="G51" s="4"/>
      <c r="H51" s="4"/>
      <c r="I51" s="4"/>
      <c r="J51" s="4"/>
      <c r="K51" s="4"/>
      <c r="L51" s="4"/>
      <c r="M51" s="4"/>
      <c r="N51" s="4"/>
      <c r="O51" s="4"/>
      <c r="P51" s="14"/>
      <c r="Q51"/>
      <c r="R51"/>
    </row>
    <row r="52" spans="1:256" ht="14.5" thickBot="1" x14ac:dyDescent="0.35">
      <c r="B52" s="6"/>
      <c r="C52" s="10"/>
      <c r="D52" s="10"/>
      <c r="E52" s="10"/>
      <c r="F52" s="10"/>
      <c r="G52" s="10"/>
      <c r="H52" s="10"/>
      <c r="I52" s="10"/>
      <c r="J52" s="10"/>
      <c r="K52" s="10"/>
      <c r="L52" s="10"/>
      <c r="M52" s="10"/>
      <c r="N52" s="10"/>
      <c r="O52" s="10"/>
      <c r="P52" s="17"/>
      <c r="Q52"/>
      <c r="R52"/>
    </row>
    <row r="53" spans="1:256" customFormat="1" ht="14.25" customHeight="1" x14ac:dyDescent="0.3">
      <c r="B53" s="34" t="s">
        <v>26</v>
      </c>
      <c r="C53" s="4"/>
      <c r="D53" s="4"/>
      <c r="E53" s="4"/>
      <c r="F53" s="4"/>
      <c r="G53" s="4"/>
      <c r="H53" s="4"/>
      <c r="I53" s="4"/>
      <c r="J53" s="4"/>
      <c r="K53" s="4"/>
      <c r="L53" s="4"/>
    </row>
    <row r="54" spans="1:256" s="47" customFormat="1" ht="66" customHeight="1" x14ac:dyDescent="0.35">
      <c r="A54" s="48"/>
      <c r="B54" s="89" t="s">
        <v>66</v>
      </c>
      <c r="C54" s="89"/>
      <c r="D54" s="89"/>
      <c r="E54" s="89"/>
      <c r="F54" s="89"/>
      <c r="G54" s="89"/>
      <c r="H54" s="89"/>
      <c r="I54" s="89"/>
      <c r="J54" s="89"/>
      <c r="K54" s="89"/>
      <c r="L54" s="89"/>
      <c r="M54" s="89"/>
      <c r="N54" s="89"/>
      <c r="O54" s="89"/>
      <c r="P54" s="89"/>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c r="HX54" s="46"/>
      <c r="HY54" s="46"/>
      <c r="HZ54" s="46"/>
      <c r="IA54" s="46"/>
      <c r="IB54" s="46"/>
      <c r="IC54" s="46"/>
      <c r="ID54" s="46"/>
      <c r="IE54" s="46"/>
      <c r="IF54" s="46"/>
      <c r="IG54" s="46"/>
      <c r="IH54" s="46"/>
      <c r="II54" s="46"/>
      <c r="IJ54" s="46"/>
      <c r="IK54" s="46"/>
      <c r="IL54" s="46"/>
      <c r="IM54" s="46"/>
      <c r="IN54" s="46"/>
      <c r="IO54" s="46"/>
      <c r="IP54" s="46"/>
      <c r="IQ54" s="46"/>
      <c r="IR54" s="46"/>
      <c r="IS54" s="46"/>
      <c r="IT54" s="46"/>
      <c r="IU54" s="46"/>
      <c r="IV54" s="46"/>
    </row>
    <row r="55" spans="1:256" s="66" customFormat="1" ht="25" customHeight="1" x14ac:dyDescent="0.3">
      <c r="A55" s="64"/>
      <c r="B55" s="90" t="s">
        <v>44</v>
      </c>
      <c r="C55" s="90"/>
      <c r="D55" s="90"/>
      <c r="E55" s="90"/>
      <c r="F55" s="90"/>
      <c r="G55" s="90"/>
      <c r="H55" s="90"/>
      <c r="I55" s="90"/>
      <c r="J55" s="90"/>
      <c r="K55" s="90"/>
      <c r="L55" s="90"/>
      <c r="M55" s="90"/>
      <c r="N55" s="90"/>
      <c r="O55" s="90"/>
      <c r="P55" s="90"/>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c r="EO55" s="65"/>
      <c r="EP55" s="65"/>
      <c r="EQ55" s="65"/>
      <c r="ER55" s="65"/>
      <c r="ES55" s="65"/>
      <c r="ET55" s="65"/>
      <c r="EU55" s="65"/>
      <c r="EV55" s="65"/>
      <c r="EW55" s="65"/>
      <c r="EX55" s="65"/>
      <c r="EY55" s="65"/>
      <c r="EZ55" s="65"/>
      <c r="FA55" s="65"/>
      <c r="FB55" s="65"/>
      <c r="FC55" s="65"/>
      <c r="FD55" s="65"/>
      <c r="FE55" s="65"/>
      <c r="FF55" s="65"/>
      <c r="FG55" s="65"/>
      <c r="FH55" s="65"/>
      <c r="FI55" s="65"/>
      <c r="FJ55" s="65"/>
      <c r="FK55" s="65"/>
      <c r="FL55" s="65"/>
      <c r="FM55" s="65"/>
      <c r="FN55" s="65"/>
      <c r="FO55" s="65"/>
      <c r="FP55" s="65"/>
      <c r="FQ55" s="65"/>
      <c r="FR55" s="65"/>
      <c r="FS55" s="65"/>
      <c r="FT55" s="65"/>
      <c r="FU55" s="65"/>
      <c r="FV55" s="65"/>
      <c r="FW55" s="65"/>
      <c r="FX55" s="65"/>
      <c r="FY55" s="65"/>
      <c r="FZ55" s="65"/>
      <c r="GA55" s="65"/>
      <c r="GB55" s="65"/>
      <c r="GC55" s="65"/>
      <c r="GD55" s="65"/>
      <c r="GE55" s="65"/>
      <c r="GF55" s="65"/>
      <c r="GG55" s="65"/>
      <c r="GH55" s="65"/>
      <c r="GI55" s="65"/>
      <c r="GJ55" s="65"/>
      <c r="GK55" s="65"/>
      <c r="GL55" s="65"/>
      <c r="GM55" s="65"/>
      <c r="GN55" s="65"/>
      <c r="GO55" s="65"/>
      <c r="GP55" s="65"/>
      <c r="GQ55" s="65"/>
      <c r="GR55" s="65"/>
      <c r="GS55" s="65"/>
      <c r="GT55" s="65"/>
      <c r="GU55" s="65"/>
      <c r="GV55" s="65"/>
      <c r="GW55" s="65"/>
      <c r="GX55" s="65"/>
      <c r="GY55" s="65"/>
      <c r="GZ55" s="65"/>
      <c r="HA55" s="65"/>
      <c r="HB55" s="65"/>
      <c r="HC55" s="65"/>
      <c r="HD55" s="65"/>
      <c r="HE55" s="65"/>
      <c r="HF55" s="65"/>
      <c r="HG55" s="65"/>
      <c r="HH55" s="65"/>
      <c r="HI55" s="65"/>
      <c r="HJ55" s="65"/>
      <c r="HK55" s="65"/>
      <c r="HL55" s="65"/>
      <c r="HM55" s="65"/>
      <c r="HN55" s="65"/>
      <c r="HO55" s="65"/>
      <c r="HP55" s="65"/>
      <c r="HQ55" s="65"/>
      <c r="HR55" s="65"/>
      <c r="HS55" s="65"/>
      <c r="HT55" s="65"/>
      <c r="HU55" s="65"/>
      <c r="HV55" s="65"/>
      <c r="HW55" s="65"/>
      <c r="HX55" s="65"/>
      <c r="HY55" s="65"/>
      <c r="HZ55" s="65"/>
      <c r="IA55" s="65"/>
      <c r="IB55" s="65"/>
      <c r="IC55" s="65"/>
      <c r="ID55" s="65"/>
      <c r="IE55" s="65"/>
      <c r="IF55" s="65"/>
      <c r="IG55" s="65"/>
      <c r="IH55" s="65"/>
      <c r="II55" s="65"/>
      <c r="IJ55" s="65"/>
      <c r="IK55" s="65"/>
      <c r="IL55" s="65"/>
      <c r="IM55" s="65"/>
      <c r="IN55" s="65"/>
      <c r="IO55" s="65"/>
      <c r="IP55" s="65"/>
      <c r="IQ55" s="65"/>
      <c r="IR55" s="65"/>
      <c r="IS55" s="65"/>
      <c r="IT55" s="65"/>
      <c r="IU55" s="65"/>
      <c r="IV55" s="65"/>
    </row>
    <row r="56" spans="1:256" s="66" customFormat="1" ht="25" customHeight="1" x14ac:dyDescent="0.3">
      <c r="A56" s="64"/>
      <c r="B56" s="74" t="s">
        <v>67</v>
      </c>
      <c r="C56" s="74"/>
      <c r="D56" s="74"/>
      <c r="E56" s="74"/>
      <c r="F56" s="74"/>
      <c r="G56" s="74"/>
      <c r="H56" s="74"/>
      <c r="I56" s="74"/>
      <c r="J56" s="74"/>
      <c r="K56" s="74"/>
      <c r="L56" s="74"/>
      <c r="M56" s="74"/>
      <c r="N56" s="74"/>
      <c r="O56" s="74"/>
      <c r="P56" s="74"/>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c r="EO56" s="65"/>
      <c r="EP56" s="65"/>
      <c r="EQ56" s="65"/>
      <c r="ER56" s="65"/>
      <c r="ES56" s="65"/>
      <c r="ET56" s="65"/>
      <c r="EU56" s="65"/>
      <c r="EV56" s="65"/>
      <c r="EW56" s="65"/>
      <c r="EX56" s="65"/>
      <c r="EY56" s="65"/>
      <c r="EZ56" s="65"/>
      <c r="FA56" s="65"/>
      <c r="FB56" s="65"/>
      <c r="FC56" s="65"/>
      <c r="FD56" s="65"/>
      <c r="FE56" s="65"/>
      <c r="FF56" s="65"/>
      <c r="FG56" s="65"/>
      <c r="FH56" s="65"/>
      <c r="FI56" s="65"/>
      <c r="FJ56" s="65"/>
      <c r="FK56" s="65"/>
      <c r="FL56" s="65"/>
      <c r="FM56" s="65"/>
      <c r="FN56" s="65"/>
      <c r="FO56" s="65"/>
      <c r="FP56" s="65"/>
      <c r="FQ56" s="65"/>
      <c r="FR56" s="65"/>
      <c r="FS56" s="65"/>
      <c r="FT56" s="65"/>
      <c r="FU56" s="65"/>
      <c r="FV56" s="65"/>
      <c r="FW56" s="65"/>
      <c r="FX56" s="65"/>
      <c r="FY56" s="65"/>
      <c r="FZ56" s="65"/>
      <c r="GA56" s="65"/>
      <c r="GB56" s="65"/>
      <c r="GC56" s="65"/>
      <c r="GD56" s="65"/>
      <c r="GE56" s="65"/>
      <c r="GF56" s="65"/>
      <c r="GG56" s="65"/>
      <c r="GH56" s="65"/>
      <c r="GI56" s="65"/>
      <c r="GJ56" s="65"/>
      <c r="GK56" s="65"/>
      <c r="GL56" s="65"/>
      <c r="GM56" s="65"/>
      <c r="GN56" s="65"/>
      <c r="GO56" s="65"/>
      <c r="GP56" s="65"/>
      <c r="GQ56" s="65"/>
      <c r="GR56" s="65"/>
      <c r="GS56" s="65"/>
      <c r="GT56" s="65"/>
      <c r="GU56" s="65"/>
      <c r="GV56" s="65"/>
      <c r="GW56" s="65"/>
      <c r="GX56" s="65"/>
      <c r="GY56" s="65"/>
      <c r="GZ56" s="65"/>
      <c r="HA56" s="65"/>
      <c r="HB56" s="65"/>
      <c r="HC56" s="65"/>
      <c r="HD56" s="65"/>
      <c r="HE56" s="65"/>
      <c r="HF56" s="65"/>
      <c r="HG56" s="65"/>
      <c r="HH56" s="65"/>
      <c r="HI56" s="65"/>
      <c r="HJ56" s="65"/>
      <c r="HK56" s="65"/>
      <c r="HL56" s="65"/>
      <c r="HM56" s="65"/>
      <c r="HN56" s="65"/>
      <c r="HO56" s="65"/>
      <c r="HP56" s="65"/>
      <c r="HQ56" s="65"/>
      <c r="HR56" s="65"/>
      <c r="HS56" s="65"/>
      <c r="HT56" s="65"/>
      <c r="HU56" s="65"/>
      <c r="HV56" s="65"/>
      <c r="HW56" s="65"/>
      <c r="HX56" s="65"/>
      <c r="HY56" s="65"/>
      <c r="HZ56" s="65"/>
      <c r="IA56" s="65"/>
      <c r="IB56" s="65"/>
      <c r="IC56" s="65"/>
      <c r="ID56" s="65"/>
      <c r="IE56" s="65"/>
      <c r="IF56" s="65"/>
      <c r="IG56" s="65"/>
      <c r="IH56" s="65"/>
      <c r="II56" s="65"/>
      <c r="IJ56" s="65"/>
      <c r="IK56" s="65"/>
      <c r="IL56" s="65"/>
      <c r="IM56" s="65"/>
      <c r="IN56" s="65"/>
      <c r="IO56" s="65"/>
      <c r="IP56" s="65"/>
      <c r="IQ56" s="65"/>
      <c r="IR56" s="65"/>
      <c r="IS56" s="65"/>
      <c r="IT56" s="65"/>
      <c r="IU56" s="65"/>
      <c r="IV56" s="65"/>
    </row>
    <row r="57" spans="1:256" s="63" customFormat="1" ht="17.5" customHeight="1" x14ac:dyDescent="0.3">
      <c r="A57" s="62"/>
      <c r="B57" s="63" t="s">
        <v>40</v>
      </c>
    </row>
    <row r="59" spans="1:256" customFormat="1" x14ac:dyDescent="0.3">
      <c r="B59" s="24"/>
      <c r="C59" s="24"/>
      <c r="D59" s="24"/>
      <c r="E59" s="24"/>
      <c r="F59" s="24"/>
      <c r="G59" s="24"/>
      <c r="H59" s="24"/>
      <c r="I59" s="24"/>
      <c r="J59" s="24"/>
      <c r="K59" s="24"/>
      <c r="L59" s="24"/>
    </row>
  </sheetData>
  <sheetProtection sheet="1"/>
  <protectedRanges>
    <protectedRange sqref="B6 L2 C15 C20:O22 C25:O25 C29:O39 C43:O43 P46 P49" name="Range1"/>
  </protectedRanges>
  <mergeCells count="4">
    <mergeCell ref="B10:P10"/>
    <mergeCell ref="B54:P54"/>
    <mergeCell ref="B55:P55"/>
    <mergeCell ref="L2:P2"/>
  </mergeCells>
  <dataValidations count="1">
    <dataValidation type="whole" allowBlank="1" showInputMessage="1" showErrorMessage="1" errorTitle="Invalid Square Footage" error="Please insert a value between 600 and 948 square feet. " prompt="Insert a value between 600 and 948 square feet based on proposed concept. " sqref="C15" xr:uid="{D6C10B64-537A-4716-9F79-E5BBAAFDA7F0}">
      <formula1>600</formula1>
      <formula2>948</formula2>
    </dataValidation>
  </dataValidations>
  <pageMargins left="0.25" right="0.21" top="0.42" bottom="0.39" header="0.23" footer="0.17"/>
  <pageSetup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IV73"/>
  <sheetViews>
    <sheetView showGridLines="0" zoomScale="50" zoomScaleNormal="50" zoomScalePageLayoutView="85" workbookViewId="0">
      <selection activeCell="L2" sqref="L2"/>
    </sheetView>
  </sheetViews>
  <sheetFormatPr defaultRowHeight="14" x14ac:dyDescent="0.3"/>
  <cols>
    <col min="1" max="1" width="8.6640625" customWidth="1"/>
    <col min="2" max="2" width="38.1640625" customWidth="1"/>
    <col min="3" max="15" width="13.08203125" customWidth="1"/>
    <col min="16" max="16" width="12.08203125" bestFit="1" customWidth="1"/>
    <col min="18" max="18" width="6.1640625" bestFit="1" customWidth="1"/>
    <col min="19" max="28" width="9.6640625" bestFit="1" customWidth="1"/>
    <col min="29" max="29" width="10.9140625" bestFit="1" customWidth="1"/>
    <col min="30" max="30" width="2.1640625" bestFit="1" customWidth="1"/>
  </cols>
  <sheetData>
    <row r="2" spans="2:18" x14ac:dyDescent="0.3">
      <c r="B2" s="9" t="s">
        <v>53</v>
      </c>
      <c r="C2" s="23"/>
      <c r="D2" s="23"/>
      <c r="E2" s="23"/>
      <c r="F2" s="23"/>
      <c r="G2" s="23"/>
      <c r="K2" s="9" t="s">
        <v>46</v>
      </c>
      <c r="L2" s="73" t="s">
        <v>47</v>
      </c>
      <c r="M2" s="72"/>
      <c r="N2" s="72"/>
      <c r="O2" s="72"/>
      <c r="P2" s="72"/>
    </row>
    <row r="3" spans="2:18" x14ac:dyDescent="0.3">
      <c r="B3" s="9" t="s">
        <v>43</v>
      </c>
    </row>
    <row r="4" spans="2:18" x14ac:dyDescent="0.3">
      <c r="B4" s="9" t="s">
        <v>59</v>
      </c>
      <c r="M4" s="24"/>
      <c r="N4" s="24"/>
      <c r="O4" s="24"/>
    </row>
    <row r="5" spans="2:18" x14ac:dyDescent="0.3">
      <c r="B5" s="9" t="s">
        <v>27</v>
      </c>
      <c r="F5" s="51"/>
    </row>
    <row r="6" spans="2:18" x14ac:dyDescent="0.3">
      <c r="B6" s="9"/>
      <c r="F6" s="51"/>
    </row>
    <row r="8" spans="2:18" x14ac:dyDescent="0.3">
      <c r="B8" s="9" t="s">
        <v>45</v>
      </c>
      <c r="C8" s="9"/>
      <c r="D8" s="9"/>
    </row>
    <row r="9" spans="2:18" x14ac:dyDescent="0.3">
      <c r="B9" t="s">
        <v>54</v>
      </c>
    </row>
    <row r="10" spans="2:18" ht="14.5" thickBot="1" x14ac:dyDescent="0.35">
      <c r="B10" s="88" t="s">
        <v>28</v>
      </c>
      <c r="C10" s="88"/>
      <c r="D10" s="88"/>
      <c r="E10" s="88"/>
      <c r="F10" s="88"/>
      <c r="G10" s="88"/>
      <c r="H10" s="88"/>
      <c r="I10" s="88"/>
      <c r="J10" s="88"/>
      <c r="K10" s="88"/>
      <c r="L10" s="88"/>
      <c r="M10" s="88"/>
      <c r="N10" s="88"/>
      <c r="O10" s="88"/>
      <c r="P10" s="88"/>
    </row>
    <row r="11" spans="2:18" ht="14.5" thickBot="1" x14ac:dyDescent="0.35">
      <c r="B11" s="68" t="s">
        <v>48</v>
      </c>
      <c r="C11" s="19">
        <v>2024</v>
      </c>
      <c r="D11" s="19">
        <f t="shared" ref="D11" si="0">C11+1</f>
        <v>2025</v>
      </c>
      <c r="E11" s="19">
        <f t="shared" ref="E11" si="1">D11+1</f>
        <v>2026</v>
      </c>
      <c r="F11" s="19">
        <f t="shared" ref="F11" si="2">E11+1</f>
        <v>2027</v>
      </c>
      <c r="G11" s="19">
        <f t="shared" ref="G11" si="3">F11+1</f>
        <v>2028</v>
      </c>
      <c r="H11" s="19">
        <f t="shared" ref="H11:M11" si="4">G11+1</f>
        <v>2029</v>
      </c>
      <c r="I11" s="19">
        <f t="shared" si="4"/>
        <v>2030</v>
      </c>
      <c r="J11" s="19">
        <f t="shared" si="4"/>
        <v>2031</v>
      </c>
      <c r="K11" s="19">
        <f t="shared" si="4"/>
        <v>2032</v>
      </c>
      <c r="L11" s="19">
        <f t="shared" si="4"/>
        <v>2033</v>
      </c>
      <c r="M11" s="19">
        <f t="shared" si="4"/>
        <v>2034</v>
      </c>
      <c r="N11" s="19">
        <f t="shared" ref="N11" si="5">M11+1</f>
        <v>2035</v>
      </c>
      <c r="O11" s="19">
        <f t="shared" ref="O11" si="6">N11+1</f>
        <v>2036</v>
      </c>
      <c r="P11" s="20" t="s">
        <v>1</v>
      </c>
    </row>
    <row r="12" spans="2:18" x14ac:dyDescent="0.3">
      <c r="B12" s="1" t="s">
        <v>8</v>
      </c>
      <c r="C12" s="3"/>
      <c r="D12" s="3"/>
      <c r="E12" s="3"/>
      <c r="F12" s="3"/>
      <c r="G12" s="3"/>
      <c r="H12" s="3"/>
      <c r="I12" s="3"/>
      <c r="J12" s="3"/>
      <c r="K12" s="3"/>
      <c r="L12" s="3"/>
      <c r="M12" s="3"/>
      <c r="N12" s="3"/>
      <c r="O12" s="3"/>
      <c r="P12" s="12"/>
    </row>
    <row r="13" spans="2:18" ht="16.5" x14ac:dyDescent="0.35">
      <c r="B13" s="2" t="s">
        <v>51</v>
      </c>
      <c r="C13" s="21">
        <f>'AB Rotunda Food Hall'!C$13+'CC-02-1405b Gift Shop'!C$13</f>
        <v>1593891.5416666665</v>
      </c>
      <c r="D13" s="21">
        <f>'AB Rotunda Food Hall'!D$13+'CC-02-1405b Gift Shop'!D$13</f>
        <v>2141814</v>
      </c>
      <c r="E13" s="21">
        <f>'AB Rotunda Food Hall'!E$13+'CC-02-1405b Gift Shop'!E$13</f>
        <v>2186563</v>
      </c>
      <c r="F13" s="21">
        <f>'AB Rotunda Food Hall'!F$13+'CC-02-1405b Gift Shop'!F$13</f>
        <v>2236239</v>
      </c>
      <c r="G13" s="21">
        <f>'AB Rotunda Food Hall'!G$13+'CC-02-1405b Gift Shop'!G$13</f>
        <v>2287281</v>
      </c>
      <c r="H13" s="21">
        <f>'AB Rotunda Food Hall'!H$13+'CC-02-1405b Gift Shop'!H$13</f>
        <v>2336910</v>
      </c>
      <c r="I13" s="21">
        <f>'AB Rotunda Food Hall'!I$13+'CC-02-1405b Gift Shop'!I$13</f>
        <v>2384844</v>
      </c>
      <c r="J13" s="21">
        <f>'AB Rotunda Food Hall'!J$13+'CC-02-1405b Gift Shop'!J$13</f>
        <v>2432097</v>
      </c>
      <c r="K13" s="21">
        <f>'AB Rotunda Food Hall'!K$13+'CC-02-1405b Gift Shop'!K$13</f>
        <v>2479677</v>
      </c>
      <c r="L13" s="21">
        <f>'AB Rotunda Food Hall'!L$13+'CC-02-1405b Gift Shop'!L$13</f>
        <v>2526732</v>
      </c>
      <c r="M13" s="21">
        <f>'AB Rotunda Food Hall'!M$13+'CC-02-1405b Gift Shop'!M$13</f>
        <v>2575480</v>
      </c>
      <c r="N13" s="21">
        <f>'AB Rotunda Food Hall'!N$13+'CC-02-1405b Gift Shop'!N$13</f>
        <v>2625311</v>
      </c>
      <c r="O13" s="21">
        <f>'AB Rotunda Food Hall'!O$13+'CC-02-1405b Gift Shop'!O$13</f>
        <v>1114266.6666666667</v>
      </c>
      <c r="P13" s="22">
        <f>SUM(C13:O13)</f>
        <v>28921106.208333332</v>
      </c>
    </row>
    <row r="14" spans="2:18" x14ac:dyDescent="0.3">
      <c r="B14" s="2" t="s">
        <v>0</v>
      </c>
      <c r="C14" s="26">
        <f>IFERROR(C23/C13,0)</f>
        <v>0</v>
      </c>
      <c r="D14" s="26">
        <f t="shared" ref="D14:P14" si="7">IFERROR(D23/D13,0)</f>
        <v>0</v>
      </c>
      <c r="E14" s="26">
        <f t="shared" si="7"/>
        <v>0</v>
      </c>
      <c r="F14" s="26">
        <f t="shared" si="7"/>
        <v>0</v>
      </c>
      <c r="G14" s="26">
        <f t="shared" si="7"/>
        <v>0</v>
      </c>
      <c r="H14" s="26">
        <f t="shared" si="7"/>
        <v>0</v>
      </c>
      <c r="I14" s="26">
        <f t="shared" si="7"/>
        <v>0</v>
      </c>
      <c r="J14" s="26">
        <f t="shared" si="7"/>
        <v>0</v>
      </c>
      <c r="K14" s="26">
        <f t="shared" si="7"/>
        <v>0</v>
      </c>
      <c r="L14" s="26">
        <f t="shared" si="7"/>
        <v>0</v>
      </c>
      <c r="M14" s="26">
        <f t="shared" si="7"/>
        <v>0</v>
      </c>
      <c r="N14" s="26">
        <f t="shared" ref="N14:O14" si="8">IFERROR(N23/N13,0)</f>
        <v>0</v>
      </c>
      <c r="O14" s="26">
        <f t="shared" si="8"/>
        <v>0</v>
      </c>
      <c r="P14" s="27">
        <f t="shared" si="7"/>
        <v>0</v>
      </c>
    </row>
    <row r="15" spans="2:18" x14ac:dyDescent="0.3">
      <c r="B15" s="2" t="s">
        <v>2</v>
      </c>
      <c r="C15" s="50">
        <f>SUM('T-200 Newsstand with Coffee'!C15,'B-204a Bar with Food'!C15,'B-204b Newsstand'!C15,'AB Rotunda Food Hall'!C15,'R-216 Newsstand'!C15,'CC-02-1405b Gift Shop'!C15,'CC-02-1205 Gourmet Coffee'!C15,'CC-02-1130 Bar with Food'!C15,'CC-02-1010 Newsstand'!C15)</f>
        <v>13477</v>
      </c>
      <c r="D15" s="50">
        <f>C15</f>
        <v>13477</v>
      </c>
      <c r="E15" s="50">
        <f t="shared" ref="E15:L15" si="9">D15</f>
        <v>13477</v>
      </c>
      <c r="F15" s="50">
        <f t="shared" si="9"/>
        <v>13477</v>
      </c>
      <c r="G15" s="50">
        <f t="shared" si="9"/>
        <v>13477</v>
      </c>
      <c r="H15" s="50">
        <f t="shared" si="9"/>
        <v>13477</v>
      </c>
      <c r="I15" s="50">
        <f t="shared" si="9"/>
        <v>13477</v>
      </c>
      <c r="J15" s="50">
        <f t="shared" si="9"/>
        <v>13477</v>
      </c>
      <c r="K15" s="50">
        <f t="shared" si="9"/>
        <v>13477</v>
      </c>
      <c r="L15" s="50">
        <f t="shared" si="9"/>
        <v>13477</v>
      </c>
      <c r="M15" s="50">
        <f t="shared" ref="M15" si="10">L15</f>
        <v>13477</v>
      </c>
      <c r="N15" s="50">
        <f t="shared" ref="N15" si="11">M15</f>
        <v>13477</v>
      </c>
      <c r="O15" s="50">
        <f t="shared" ref="O15" si="12">N15</f>
        <v>13477</v>
      </c>
      <c r="P15" s="36">
        <f>IF(MIN(C15:O15)&lt;&gt;MAX(C15:O15),"Please verify inconsistency of Sq. Ft. numbers in pro forma",AVERAGE(C15:O15))</f>
        <v>13477</v>
      </c>
      <c r="R15" s="50"/>
    </row>
    <row r="16" spans="2:18" x14ac:dyDescent="0.3">
      <c r="B16" s="2" t="s">
        <v>13</v>
      </c>
      <c r="C16" s="37">
        <f t="shared" ref="C16:M16" si="13">IFERROR(C23/C15,0)</f>
        <v>0</v>
      </c>
      <c r="D16" s="37">
        <f t="shared" si="13"/>
        <v>0</v>
      </c>
      <c r="E16" s="37">
        <f t="shared" si="13"/>
        <v>0</v>
      </c>
      <c r="F16" s="37">
        <f t="shared" si="13"/>
        <v>0</v>
      </c>
      <c r="G16" s="37">
        <f t="shared" si="13"/>
        <v>0</v>
      </c>
      <c r="H16" s="37">
        <f t="shared" si="13"/>
        <v>0</v>
      </c>
      <c r="I16" s="37">
        <f t="shared" si="13"/>
        <v>0</v>
      </c>
      <c r="J16" s="37">
        <f t="shared" si="13"/>
        <v>0</v>
      </c>
      <c r="K16" s="37">
        <f t="shared" si="13"/>
        <v>0</v>
      </c>
      <c r="L16" s="37">
        <f t="shared" si="13"/>
        <v>0</v>
      </c>
      <c r="M16" s="37">
        <f t="shared" si="13"/>
        <v>0</v>
      </c>
      <c r="N16" s="37">
        <f t="shared" ref="N16:O16" si="14">IFERROR(N23/N15,0)</f>
        <v>0</v>
      </c>
      <c r="O16" s="37">
        <f t="shared" si="14"/>
        <v>0</v>
      </c>
      <c r="P16" s="38">
        <f>IFERROR(P23/P15/10,0)</f>
        <v>0</v>
      </c>
    </row>
    <row r="17" spans="2:16" x14ac:dyDescent="0.3">
      <c r="B17" s="2"/>
      <c r="C17" s="37"/>
      <c r="D17" s="37"/>
      <c r="E17" s="37"/>
      <c r="F17" s="37"/>
      <c r="G17" s="37"/>
      <c r="H17" s="37"/>
      <c r="I17" s="37"/>
      <c r="J17" s="37"/>
      <c r="K17" s="37"/>
      <c r="L17" s="37"/>
      <c r="M17" s="37"/>
      <c r="N17" s="37"/>
      <c r="O17" s="37"/>
      <c r="P17" s="38"/>
    </row>
    <row r="18" spans="2:16" s="9" customFormat="1" x14ac:dyDescent="0.3">
      <c r="B18" s="1" t="s">
        <v>7</v>
      </c>
      <c r="C18" s="37"/>
      <c r="D18" s="37"/>
      <c r="E18" s="37"/>
      <c r="F18" s="37"/>
      <c r="G18" s="37"/>
      <c r="H18" s="37"/>
      <c r="I18" s="37"/>
      <c r="J18" s="37"/>
      <c r="K18" s="37"/>
      <c r="L18" s="37"/>
      <c r="M18" s="37"/>
      <c r="N18" s="37"/>
      <c r="O18" s="37"/>
      <c r="P18" s="38"/>
    </row>
    <row r="19" spans="2:16" s="9" customFormat="1" x14ac:dyDescent="0.3">
      <c r="B19" s="1" t="s">
        <v>37</v>
      </c>
      <c r="C19" s="37"/>
      <c r="D19" s="37"/>
      <c r="E19" s="37"/>
      <c r="F19" s="37"/>
      <c r="G19" s="37"/>
      <c r="H19" s="37"/>
      <c r="I19" s="37"/>
      <c r="J19" s="37"/>
      <c r="K19" s="37"/>
      <c r="L19" s="37"/>
      <c r="M19" s="37"/>
      <c r="N19" s="37"/>
      <c r="O19" s="37"/>
      <c r="P19" s="38"/>
    </row>
    <row r="20" spans="2:16" s="9" customFormat="1" x14ac:dyDescent="0.3">
      <c r="B20" s="2" t="s">
        <v>52</v>
      </c>
      <c r="C20" s="70">
        <f>SUM('T-200 Newsstand with Coffee'!C20,'B-204a Bar with Food'!C20,'B-204b Newsstand'!C20,'AB Rotunda Food Hall'!C20,'R-216 Newsstand'!C20,'CC-02-1405b Gift Shop'!C20,'CC-02-1205 Gourmet Coffee'!C20,'CC-02-1130 Bar with Food'!C20,'CC-02-1010 Newsstand'!C20)</f>
        <v>0</v>
      </c>
      <c r="D20" s="70">
        <f>SUM('T-200 Newsstand with Coffee'!D20,'B-204a Bar with Food'!D20,'B-204b Newsstand'!D20,'AB Rotunda Food Hall'!D20,'R-216 Newsstand'!D20,'CC-02-1405b Gift Shop'!D20,'CC-02-1205 Gourmet Coffee'!D20,'CC-02-1130 Bar with Food'!D20,'CC-02-1010 Newsstand'!D20)</f>
        <v>0</v>
      </c>
      <c r="E20" s="70">
        <f>SUM('T-200 Newsstand with Coffee'!E20,'B-204a Bar with Food'!E20,'B-204b Newsstand'!E20,'AB Rotunda Food Hall'!E20,'R-216 Newsstand'!E20,'CC-02-1405b Gift Shop'!E20,'CC-02-1205 Gourmet Coffee'!E20,'CC-02-1130 Bar with Food'!E20,'CC-02-1010 Newsstand'!E20)</f>
        <v>0</v>
      </c>
      <c r="F20" s="70">
        <f>SUM('T-200 Newsstand with Coffee'!F20,'B-204a Bar with Food'!F20,'B-204b Newsstand'!F20,'AB Rotunda Food Hall'!F20,'R-216 Newsstand'!F20,'CC-02-1405b Gift Shop'!F20,'CC-02-1205 Gourmet Coffee'!F20,'CC-02-1130 Bar with Food'!F20,'CC-02-1010 Newsstand'!F20)</f>
        <v>0</v>
      </c>
      <c r="G20" s="70">
        <f>SUM('T-200 Newsstand with Coffee'!G20,'B-204a Bar with Food'!G20,'B-204b Newsstand'!G20,'AB Rotunda Food Hall'!G20,'R-216 Newsstand'!G20,'CC-02-1405b Gift Shop'!G20,'CC-02-1205 Gourmet Coffee'!G20,'CC-02-1130 Bar with Food'!G20,'CC-02-1010 Newsstand'!G20)</f>
        <v>0</v>
      </c>
      <c r="H20" s="70">
        <f>SUM('T-200 Newsstand with Coffee'!H20,'B-204a Bar with Food'!H20,'B-204b Newsstand'!H20,'AB Rotunda Food Hall'!H20,'R-216 Newsstand'!H20,'CC-02-1405b Gift Shop'!H20,'CC-02-1205 Gourmet Coffee'!H20,'CC-02-1130 Bar with Food'!H20,'CC-02-1010 Newsstand'!H20)</f>
        <v>0</v>
      </c>
      <c r="I20" s="70">
        <f>SUM('T-200 Newsstand with Coffee'!I20,'B-204a Bar with Food'!I20,'B-204b Newsstand'!I20,'AB Rotunda Food Hall'!I20,'R-216 Newsstand'!I20,'CC-02-1405b Gift Shop'!I20,'CC-02-1205 Gourmet Coffee'!I20,'CC-02-1130 Bar with Food'!I20,'CC-02-1010 Newsstand'!I20)</f>
        <v>0</v>
      </c>
      <c r="J20" s="70">
        <f>SUM('T-200 Newsstand with Coffee'!J20,'B-204a Bar with Food'!J20,'B-204b Newsstand'!J20,'AB Rotunda Food Hall'!J20,'R-216 Newsstand'!J20,'CC-02-1405b Gift Shop'!J20,'CC-02-1205 Gourmet Coffee'!J20,'CC-02-1130 Bar with Food'!J20,'CC-02-1010 Newsstand'!J20)</f>
        <v>0</v>
      </c>
      <c r="K20" s="70">
        <f>SUM('T-200 Newsstand with Coffee'!K20,'B-204a Bar with Food'!K20,'B-204b Newsstand'!K20,'AB Rotunda Food Hall'!K20,'R-216 Newsstand'!K20,'CC-02-1405b Gift Shop'!K20,'CC-02-1205 Gourmet Coffee'!K20,'CC-02-1130 Bar with Food'!K20,'CC-02-1010 Newsstand'!K20)</f>
        <v>0</v>
      </c>
      <c r="L20" s="70">
        <f>SUM('T-200 Newsstand with Coffee'!L20,'B-204a Bar with Food'!L20,'B-204b Newsstand'!L20,'AB Rotunda Food Hall'!L20,'R-216 Newsstand'!L20,'CC-02-1405b Gift Shop'!L20,'CC-02-1205 Gourmet Coffee'!L20,'CC-02-1130 Bar with Food'!L20,'CC-02-1010 Newsstand'!L20)</f>
        <v>0</v>
      </c>
      <c r="M20" s="70">
        <f>SUM('T-200 Newsstand with Coffee'!M20,'B-204a Bar with Food'!M20,'B-204b Newsstand'!M20,'AB Rotunda Food Hall'!M20,'R-216 Newsstand'!M20,'CC-02-1405b Gift Shop'!M20,'CC-02-1205 Gourmet Coffee'!M20,'CC-02-1130 Bar with Food'!M20,'CC-02-1010 Newsstand'!M20)</f>
        <v>0</v>
      </c>
      <c r="N20" s="70">
        <f>SUM('T-200 Newsstand with Coffee'!N20,'B-204a Bar with Food'!N20,'B-204b Newsstand'!N20,'AB Rotunda Food Hall'!N20,'R-216 Newsstand'!N20,'CC-02-1405b Gift Shop'!N20,'CC-02-1205 Gourmet Coffee'!N20,'CC-02-1130 Bar with Food'!N20,'CC-02-1010 Newsstand'!N20)</f>
        <v>0</v>
      </c>
      <c r="O20" s="70">
        <f>SUM('T-200 Newsstand with Coffee'!O20,'B-204a Bar with Food'!O20,'B-204b Newsstand'!O20,'AB Rotunda Food Hall'!O20,'R-216 Newsstand'!O20,'CC-02-1405b Gift Shop'!O20,'CC-02-1205 Gourmet Coffee'!O20,'CC-02-1130 Bar with Food'!O20,'CC-02-1010 Newsstand'!O20)</f>
        <v>0</v>
      </c>
      <c r="P20" s="38">
        <f>SUM(C20:O20)</f>
        <v>0</v>
      </c>
    </row>
    <row r="21" spans="2:16" s="9" customFormat="1" x14ac:dyDescent="0.3">
      <c r="B21" s="2" t="s">
        <v>38</v>
      </c>
      <c r="C21" s="70">
        <f>SUM('T-200 Newsstand with Coffee'!C21,'B-204a Bar with Food'!C21,'B-204b Newsstand'!C21,'AB Rotunda Food Hall'!C21,'R-216 Newsstand'!C21,'CC-02-1405b Gift Shop'!C21,'CC-02-1205 Gourmet Coffee'!C21,'CC-02-1130 Bar with Food'!C21,'CC-02-1010 Newsstand'!C21)</f>
        <v>0</v>
      </c>
      <c r="D21" s="70">
        <f>SUM('T-200 Newsstand with Coffee'!D21,'B-204a Bar with Food'!D21,'B-204b Newsstand'!D21,'AB Rotunda Food Hall'!D21,'R-216 Newsstand'!D21,'CC-02-1405b Gift Shop'!D21,'CC-02-1205 Gourmet Coffee'!D21,'CC-02-1130 Bar with Food'!D21,'CC-02-1010 Newsstand'!D21)</f>
        <v>0</v>
      </c>
      <c r="E21" s="70">
        <f>SUM('T-200 Newsstand with Coffee'!E21,'B-204a Bar with Food'!E21,'B-204b Newsstand'!E21,'AB Rotunda Food Hall'!E21,'R-216 Newsstand'!E21,'CC-02-1405b Gift Shop'!E21,'CC-02-1205 Gourmet Coffee'!E21,'CC-02-1130 Bar with Food'!E21,'CC-02-1010 Newsstand'!E21)</f>
        <v>0</v>
      </c>
      <c r="F21" s="70">
        <f>SUM('T-200 Newsstand with Coffee'!F21,'B-204a Bar with Food'!F21,'B-204b Newsstand'!F21,'AB Rotunda Food Hall'!F21,'R-216 Newsstand'!F21,'CC-02-1405b Gift Shop'!F21,'CC-02-1205 Gourmet Coffee'!F21,'CC-02-1130 Bar with Food'!F21,'CC-02-1010 Newsstand'!F21)</f>
        <v>0</v>
      </c>
      <c r="G21" s="70">
        <f>SUM('T-200 Newsstand with Coffee'!G21,'B-204a Bar with Food'!G21,'B-204b Newsstand'!G21,'AB Rotunda Food Hall'!G21,'R-216 Newsstand'!G21,'CC-02-1405b Gift Shop'!G21,'CC-02-1205 Gourmet Coffee'!G21,'CC-02-1130 Bar with Food'!G21,'CC-02-1010 Newsstand'!G21)</f>
        <v>0</v>
      </c>
      <c r="H21" s="70">
        <f>SUM('T-200 Newsstand with Coffee'!H21,'B-204a Bar with Food'!H21,'B-204b Newsstand'!H21,'AB Rotunda Food Hall'!H21,'R-216 Newsstand'!H21,'CC-02-1405b Gift Shop'!H21,'CC-02-1205 Gourmet Coffee'!H21,'CC-02-1130 Bar with Food'!H21,'CC-02-1010 Newsstand'!H21)</f>
        <v>0</v>
      </c>
      <c r="I21" s="70">
        <f>SUM('T-200 Newsstand with Coffee'!I21,'B-204a Bar with Food'!I21,'B-204b Newsstand'!I21,'AB Rotunda Food Hall'!I21,'R-216 Newsstand'!I21,'CC-02-1405b Gift Shop'!I21,'CC-02-1205 Gourmet Coffee'!I21,'CC-02-1130 Bar with Food'!I21,'CC-02-1010 Newsstand'!I21)</f>
        <v>0</v>
      </c>
      <c r="J21" s="70">
        <f>SUM('T-200 Newsstand with Coffee'!J21,'B-204a Bar with Food'!J21,'B-204b Newsstand'!J21,'AB Rotunda Food Hall'!J21,'R-216 Newsstand'!J21,'CC-02-1405b Gift Shop'!J21,'CC-02-1205 Gourmet Coffee'!J21,'CC-02-1130 Bar with Food'!J21,'CC-02-1010 Newsstand'!J21)</f>
        <v>0</v>
      </c>
      <c r="K21" s="70">
        <f>SUM('T-200 Newsstand with Coffee'!K21,'B-204a Bar with Food'!K21,'B-204b Newsstand'!K21,'AB Rotunda Food Hall'!K21,'R-216 Newsstand'!K21,'CC-02-1405b Gift Shop'!K21,'CC-02-1205 Gourmet Coffee'!K21,'CC-02-1130 Bar with Food'!K21,'CC-02-1010 Newsstand'!K21)</f>
        <v>0</v>
      </c>
      <c r="L21" s="70">
        <f>SUM('T-200 Newsstand with Coffee'!L21,'B-204a Bar with Food'!L21,'B-204b Newsstand'!L21,'AB Rotunda Food Hall'!L21,'R-216 Newsstand'!L21,'CC-02-1405b Gift Shop'!L21,'CC-02-1205 Gourmet Coffee'!L21,'CC-02-1130 Bar with Food'!L21,'CC-02-1010 Newsstand'!L21)</f>
        <v>0</v>
      </c>
      <c r="M21" s="70">
        <f>SUM('T-200 Newsstand with Coffee'!M21,'B-204a Bar with Food'!M21,'B-204b Newsstand'!M21,'AB Rotunda Food Hall'!M21,'R-216 Newsstand'!M21,'CC-02-1405b Gift Shop'!M21,'CC-02-1205 Gourmet Coffee'!M21,'CC-02-1130 Bar with Food'!M21,'CC-02-1010 Newsstand'!M21)</f>
        <v>0</v>
      </c>
      <c r="N21" s="70">
        <f>SUM('T-200 Newsstand with Coffee'!N21,'B-204a Bar with Food'!N21,'B-204b Newsstand'!N21,'AB Rotunda Food Hall'!N21,'R-216 Newsstand'!N21,'CC-02-1405b Gift Shop'!N21,'CC-02-1205 Gourmet Coffee'!N21,'CC-02-1130 Bar with Food'!N21,'CC-02-1010 Newsstand'!N21)</f>
        <v>0</v>
      </c>
      <c r="O21" s="70">
        <f>SUM('T-200 Newsstand with Coffee'!O21,'B-204a Bar with Food'!O21,'B-204b Newsstand'!O21,'AB Rotunda Food Hall'!O21,'R-216 Newsstand'!O21,'CC-02-1405b Gift Shop'!O21,'CC-02-1205 Gourmet Coffee'!O21,'CC-02-1130 Bar with Food'!O21,'CC-02-1010 Newsstand'!O21)</f>
        <v>0</v>
      </c>
      <c r="P21" s="38">
        <f>SUM(C21:O21)</f>
        <v>0</v>
      </c>
    </row>
    <row r="22" spans="2:16" s="9" customFormat="1" x14ac:dyDescent="0.3">
      <c r="B22" s="2" t="s">
        <v>36</v>
      </c>
      <c r="C22" s="71">
        <f>SUM('T-200 Newsstand with Coffee'!C22,'B-204a Bar with Food'!C22,'B-204b Newsstand'!C22,'AB Rotunda Food Hall'!C22,'R-216 Newsstand'!C22,'CC-02-1405b Gift Shop'!C22,'CC-02-1205 Gourmet Coffee'!C22,'CC-02-1130 Bar with Food'!C22,'CC-02-1010 Newsstand'!C22)</f>
        <v>0</v>
      </c>
      <c r="D22" s="71">
        <f>SUM('T-200 Newsstand with Coffee'!D22,'B-204a Bar with Food'!D22,'B-204b Newsstand'!D22,'AB Rotunda Food Hall'!D22,'R-216 Newsstand'!D22,'CC-02-1405b Gift Shop'!D22,'CC-02-1205 Gourmet Coffee'!D22,'CC-02-1130 Bar with Food'!D22,'CC-02-1010 Newsstand'!D22)</f>
        <v>0</v>
      </c>
      <c r="E22" s="71">
        <f>SUM('T-200 Newsstand with Coffee'!E22,'B-204a Bar with Food'!E22,'B-204b Newsstand'!E22,'AB Rotunda Food Hall'!E22,'R-216 Newsstand'!E22,'CC-02-1405b Gift Shop'!E22,'CC-02-1205 Gourmet Coffee'!E22,'CC-02-1130 Bar with Food'!E22,'CC-02-1010 Newsstand'!E22)</f>
        <v>0</v>
      </c>
      <c r="F22" s="71">
        <f>SUM('T-200 Newsstand with Coffee'!F22,'B-204a Bar with Food'!F22,'B-204b Newsstand'!F22,'AB Rotunda Food Hall'!F22,'R-216 Newsstand'!F22,'CC-02-1405b Gift Shop'!F22,'CC-02-1205 Gourmet Coffee'!F22,'CC-02-1130 Bar with Food'!F22,'CC-02-1010 Newsstand'!F22)</f>
        <v>0</v>
      </c>
      <c r="G22" s="71">
        <f>SUM('T-200 Newsstand with Coffee'!G22,'B-204a Bar with Food'!G22,'B-204b Newsstand'!G22,'AB Rotunda Food Hall'!G22,'R-216 Newsstand'!G22,'CC-02-1405b Gift Shop'!G22,'CC-02-1205 Gourmet Coffee'!G22,'CC-02-1130 Bar with Food'!G22,'CC-02-1010 Newsstand'!G22)</f>
        <v>0</v>
      </c>
      <c r="H22" s="71">
        <f>SUM('T-200 Newsstand with Coffee'!H22,'B-204a Bar with Food'!H22,'B-204b Newsstand'!H22,'AB Rotunda Food Hall'!H22,'R-216 Newsstand'!H22,'CC-02-1405b Gift Shop'!H22,'CC-02-1205 Gourmet Coffee'!H22,'CC-02-1130 Bar with Food'!H22,'CC-02-1010 Newsstand'!H22)</f>
        <v>0</v>
      </c>
      <c r="I22" s="71">
        <f>SUM('T-200 Newsstand with Coffee'!I22,'B-204a Bar with Food'!I22,'B-204b Newsstand'!I22,'AB Rotunda Food Hall'!I22,'R-216 Newsstand'!I22,'CC-02-1405b Gift Shop'!I22,'CC-02-1205 Gourmet Coffee'!I22,'CC-02-1130 Bar with Food'!I22,'CC-02-1010 Newsstand'!I22)</f>
        <v>0</v>
      </c>
      <c r="J22" s="71">
        <f>SUM('T-200 Newsstand with Coffee'!J22,'B-204a Bar with Food'!J22,'B-204b Newsstand'!J22,'AB Rotunda Food Hall'!J22,'R-216 Newsstand'!J22,'CC-02-1405b Gift Shop'!J22,'CC-02-1205 Gourmet Coffee'!J22,'CC-02-1130 Bar with Food'!J22,'CC-02-1010 Newsstand'!J22)</f>
        <v>0</v>
      </c>
      <c r="K22" s="71">
        <f>SUM('T-200 Newsstand with Coffee'!K22,'B-204a Bar with Food'!K22,'B-204b Newsstand'!K22,'AB Rotunda Food Hall'!K22,'R-216 Newsstand'!K22,'CC-02-1405b Gift Shop'!K22,'CC-02-1205 Gourmet Coffee'!K22,'CC-02-1130 Bar with Food'!K22,'CC-02-1010 Newsstand'!K22)</f>
        <v>0</v>
      </c>
      <c r="L22" s="71">
        <f>SUM('T-200 Newsstand with Coffee'!L22,'B-204a Bar with Food'!L22,'B-204b Newsstand'!L22,'AB Rotunda Food Hall'!L22,'R-216 Newsstand'!L22,'CC-02-1405b Gift Shop'!L22,'CC-02-1205 Gourmet Coffee'!L22,'CC-02-1130 Bar with Food'!L22,'CC-02-1010 Newsstand'!L22)</f>
        <v>0</v>
      </c>
      <c r="M22" s="71">
        <f>SUM('T-200 Newsstand with Coffee'!M22,'B-204a Bar with Food'!M22,'B-204b Newsstand'!M22,'AB Rotunda Food Hall'!M22,'R-216 Newsstand'!M22,'CC-02-1405b Gift Shop'!M22,'CC-02-1205 Gourmet Coffee'!M22,'CC-02-1130 Bar with Food'!M22,'CC-02-1010 Newsstand'!M22)</f>
        <v>0</v>
      </c>
      <c r="N22" s="71">
        <f>SUM('T-200 Newsstand with Coffee'!N22,'B-204a Bar with Food'!N22,'B-204b Newsstand'!N22,'AB Rotunda Food Hall'!N22,'R-216 Newsstand'!N22,'CC-02-1405b Gift Shop'!N22,'CC-02-1205 Gourmet Coffee'!N22,'CC-02-1130 Bar with Food'!N22,'CC-02-1010 Newsstand'!N22)</f>
        <v>0</v>
      </c>
      <c r="O22" s="71">
        <f>SUM('T-200 Newsstand with Coffee'!O22,'B-204a Bar with Food'!O22,'B-204b Newsstand'!O22,'AB Rotunda Food Hall'!O22,'R-216 Newsstand'!O22,'CC-02-1405b Gift Shop'!O22,'CC-02-1205 Gourmet Coffee'!O22,'CC-02-1130 Bar with Food'!O22,'CC-02-1010 Newsstand'!O22)</f>
        <v>0</v>
      </c>
      <c r="P22" s="55">
        <f>SUM(C22:O22)</f>
        <v>0</v>
      </c>
    </row>
    <row r="23" spans="2:16" x14ac:dyDescent="0.3">
      <c r="B23" s="1" t="s">
        <v>39</v>
      </c>
      <c r="C23" s="49">
        <f t="shared" ref="C23:M23" si="15">SUM(C20:C22)</f>
        <v>0</v>
      </c>
      <c r="D23" s="49">
        <f t="shared" si="15"/>
        <v>0</v>
      </c>
      <c r="E23" s="49">
        <f t="shared" si="15"/>
        <v>0</v>
      </c>
      <c r="F23" s="49">
        <f t="shared" si="15"/>
        <v>0</v>
      </c>
      <c r="G23" s="49">
        <f t="shared" si="15"/>
        <v>0</v>
      </c>
      <c r="H23" s="49">
        <f t="shared" si="15"/>
        <v>0</v>
      </c>
      <c r="I23" s="49">
        <f t="shared" si="15"/>
        <v>0</v>
      </c>
      <c r="J23" s="49">
        <f t="shared" si="15"/>
        <v>0</v>
      </c>
      <c r="K23" s="49">
        <f t="shared" si="15"/>
        <v>0</v>
      </c>
      <c r="L23" s="49">
        <f t="shared" si="15"/>
        <v>0</v>
      </c>
      <c r="M23" s="49">
        <f t="shared" si="15"/>
        <v>0</v>
      </c>
      <c r="N23" s="49">
        <f t="shared" ref="N23:O23" si="16">SUM(N20:N22)</f>
        <v>0</v>
      </c>
      <c r="O23" s="49">
        <f t="shared" si="16"/>
        <v>0</v>
      </c>
      <c r="P23" s="39">
        <f>SUM(C23:O23)</f>
        <v>0</v>
      </c>
    </row>
    <row r="24" spans="2:16" x14ac:dyDescent="0.3">
      <c r="B24" s="2"/>
      <c r="C24" s="40"/>
      <c r="D24" s="40"/>
      <c r="E24" s="40"/>
      <c r="F24" s="40"/>
      <c r="G24" s="40"/>
      <c r="H24" s="40"/>
      <c r="I24" s="40"/>
      <c r="J24" s="40"/>
      <c r="K24" s="40"/>
      <c r="L24" s="40"/>
      <c r="M24" s="40"/>
      <c r="N24" s="40"/>
      <c r="O24" s="40"/>
      <c r="P24" s="41"/>
    </row>
    <row r="25" spans="2:16" x14ac:dyDescent="0.3">
      <c r="B25" s="2" t="s">
        <v>3</v>
      </c>
      <c r="C25" s="69">
        <f>SUM('T-200 Newsstand with Coffee'!C25,'B-204a Bar with Food'!C25,'B-204b Newsstand'!C25,'AB Rotunda Food Hall'!C40,'R-216 Newsstand'!C25,'CC-02-1405b Gift Shop'!C25,'CC-02-1205 Gourmet Coffee'!C25,'CC-02-1130 Bar with Food'!C25,'CC-02-1010 Newsstand'!C25)</f>
        <v>0</v>
      </c>
      <c r="D25" s="69">
        <f>SUM('T-200 Newsstand with Coffee'!D25,'B-204a Bar with Food'!D25,'B-204b Newsstand'!D25,'AB Rotunda Food Hall'!D40,'R-216 Newsstand'!D25,'CC-02-1405b Gift Shop'!D25,'CC-02-1205 Gourmet Coffee'!D25,'CC-02-1130 Bar with Food'!D25,'CC-02-1010 Newsstand'!D25)</f>
        <v>0</v>
      </c>
      <c r="E25" s="69">
        <f>SUM('T-200 Newsstand with Coffee'!E25,'B-204a Bar with Food'!E25,'B-204b Newsstand'!E25,'AB Rotunda Food Hall'!E40,'R-216 Newsstand'!E25,'CC-02-1405b Gift Shop'!E25,'CC-02-1205 Gourmet Coffee'!E25,'CC-02-1130 Bar with Food'!E25,'CC-02-1010 Newsstand'!E25)</f>
        <v>0</v>
      </c>
      <c r="F25" s="69">
        <f>SUM('T-200 Newsstand with Coffee'!F25,'B-204a Bar with Food'!F25,'B-204b Newsstand'!F25,'AB Rotunda Food Hall'!F40,'R-216 Newsstand'!F25,'CC-02-1405b Gift Shop'!F25,'CC-02-1205 Gourmet Coffee'!F25,'CC-02-1130 Bar with Food'!F25,'CC-02-1010 Newsstand'!F25)</f>
        <v>0</v>
      </c>
      <c r="G25" s="69">
        <f>SUM('T-200 Newsstand with Coffee'!G25,'B-204a Bar with Food'!G25,'B-204b Newsstand'!G25,'AB Rotunda Food Hall'!G40,'R-216 Newsstand'!G25,'CC-02-1405b Gift Shop'!G25,'CC-02-1205 Gourmet Coffee'!G25,'CC-02-1130 Bar with Food'!G25,'CC-02-1010 Newsstand'!G25)</f>
        <v>0</v>
      </c>
      <c r="H25" s="69">
        <f>SUM('T-200 Newsstand with Coffee'!H25,'B-204a Bar with Food'!H25,'B-204b Newsstand'!H25,'AB Rotunda Food Hall'!H40,'R-216 Newsstand'!H25,'CC-02-1405b Gift Shop'!H25,'CC-02-1205 Gourmet Coffee'!H25,'CC-02-1130 Bar with Food'!H25,'CC-02-1010 Newsstand'!H25)</f>
        <v>0</v>
      </c>
      <c r="I25" s="69">
        <f>SUM('T-200 Newsstand with Coffee'!I25,'B-204a Bar with Food'!I25,'B-204b Newsstand'!I25,'AB Rotunda Food Hall'!I40,'R-216 Newsstand'!I25,'CC-02-1405b Gift Shop'!I25,'CC-02-1205 Gourmet Coffee'!I25,'CC-02-1130 Bar with Food'!I25,'CC-02-1010 Newsstand'!I25)</f>
        <v>0</v>
      </c>
      <c r="J25" s="69">
        <f>SUM('T-200 Newsstand with Coffee'!J25,'B-204a Bar with Food'!J25,'B-204b Newsstand'!J25,'AB Rotunda Food Hall'!J40,'R-216 Newsstand'!J25,'CC-02-1405b Gift Shop'!J25,'CC-02-1205 Gourmet Coffee'!J25,'CC-02-1130 Bar with Food'!J25,'CC-02-1010 Newsstand'!J25)</f>
        <v>0</v>
      </c>
      <c r="K25" s="69">
        <f>SUM('T-200 Newsstand with Coffee'!K25,'B-204a Bar with Food'!K25,'B-204b Newsstand'!K25,'AB Rotunda Food Hall'!K40,'R-216 Newsstand'!K25,'CC-02-1405b Gift Shop'!K25,'CC-02-1205 Gourmet Coffee'!K25,'CC-02-1130 Bar with Food'!K25,'CC-02-1010 Newsstand'!K25)</f>
        <v>0</v>
      </c>
      <c r="L25" s="69">
        <f>SUM('T-200 Newsstand with Coffee'!L25,'B-204a Bar with Food'!L25,'B-204b Newsstand'!L25,'AB Rotunda Food Hall'!L40,'R-216 Newsstand'!L25,'CC-02-1405b Gift Shop'!L25,'CC-02-1205 Gourmet Coffee'!L25,'CC-02-1130 Bar with Food'!L25,'CC-02-1010 Newsstand'!L25)</f>
        <v>0</v>
      </c>
      <c r="M25" s="69">
        <f>SUM('T-200 Newsstand with Coffee'!M25,'B-204a Bar with Food'!M25,'B-204b Newsstand'!M25,'AB Rotunda Food Hall'!M40,'R-216 Newsstand'!M25,'CC-02-1405b Gift Shop'!M25,'CC-02-1205 Gourmet Coffee'!M25,'CC-02-1130 Bar with Food'!M25,'CC-02-1010 Newsstand'!M25)</f>
        <v>0</v>
      </c>
      <c r="N25" s="69">
        <f>SUM('T-200 Newsstand with Coffee'!N25,'B-204a Bar with Food'!N25,'B-204b Newsstand'!N25,'AB Rotunda Food Hall'!N40,'R-216 Newsstand'!N25,'CC-02-1405b Gift Shop'!N25,'CC-02-1205 Gourmet Coffee'!N25,'CC-02-1130 Bar with Food'!N25,'CC-02-1010 Newsstand'!N25)</f>
        <v>0</v>
      </c>
      <c r="O25" s="69">
        <f>SUM('T-200 Newsstand with Coffee'!O25,'B-204a Bar with Food'!O25,'B-204b Newsstand'!O25,'AB Rotunda Food Hall'!O40,'R-216 Newsstand'!O25,'CC-02-1405b Gift Shop'!O25,'CC-02-1205 Gourmet Coffee'!O25,'CC-02-1130 Bar with Food'!O25,'CC-02-1010 Newsstand'!O25)</f>
        <v>0</v>
      </c>
      <c r="P25" s="42">
        <f>SUM(C25:O25)</f>
        <v>0</v>
      </c>
    </row>
    <row r="26" spans="2:16" x14ac:dyDescent="0.3">
      <c r="B26" s="2" t="s">
        <v>5</v>
      </c>
      <c r="C26" s="49">
        <f t="shared" ref="C26:M26" si="17">C23-C25</f>
        <v>0</v>
      </c>
      <c r="D26" s="49">
        <f t="shared" ref="D26:K26" si="18">D23-D25</f>
        <v>0</v>
      </c>
      <c r="E26" s="49">
        <f t="shared" si="18"/>
        <v>0</v>
      </c>
      <c r="F26" s="49">
        <f t="shared" si="18"/>
        <v>0</v>
      </c>
      <c r="G26" s="49">
        <f t="shared" si="18"/>
        <v>0</v>
      </c>
      <c r="H26" s="49">
        <f t="shared" si="18"/>
        <v>0</v>
      </c>
      <c r="I26" s="49">
        <f t="shared" si="18"/>
        <v>0</v>
      </c>
      <c r="J26" s="49">
        <f t="shared" si="18"/>
        <v>0</v>
      </c>
      <c r="K26" s="49">
        <f t="shared" si="18"/>
        <v>0</v>
      </c>
      <c r="L26" s="49">
        <f t="shared" si="17"/>
        <v>0</v>
      </c>
      <c r="M26" s="49">
        <f t="shared" si="17"/>
        <v>0</v>
      </c>
      <c r="N26" s="49">
        <f t="shared" ref="N26:O26" si="19">N23-N25</f>
        <v>0</v>
      </c>
      <c r="O26" s="49">
        <f t="shared" si="19"/>
        <v>0</v>
      </c>
      <c r="P26" s="39">
        <f>P23-P25</f>
        <v>0</v>
      </c>
    </row>
    <row r="27" spans="2:16" x14ac:dyDescent="0.3">
      <c r="B27" s="2"/>
      <c r="C27" s="40"/>
      <c r="D27" s="40"/>
      <c r="E27" s="40"/>
      <c r="F27" s="40"/>
      <c r="G27" s="40"/>
      <c r="H27" s="40"/>
      <c r="I27" s="40"/>
      <c r="J27" s="40"/>
      <c r="K27" s="40"/>
      <c r="L27" s="40"/>
      <c r="M27" s="40"/>
      <c r="N27" s="40"/>
      <c r="O27" s="40"/>
      <c r="P27" s="41"/>
    </row>
    <row r="28" spans="2:16" x14ac:dyDescent="0.3">
      <c r="B28" s="7" t="s">
        <v>6</v>
      </c>
      <c r="C28" s="4"/>
      <c r="D28" s="4"/>
      <c r="E28" s="4"/>
      <c r="F28" s="4"/>
      <c r="G28" s="4"/>
      <c r="H28" s="4"/>
      <c r="I28" s="4"/>
      <c r="J28" s="4"/>
      <c r="K28" s="4"/>
      <c r="L28" s="4"/>
      <c r="M28" s="4"/>
      <c r="N28" s="4"/>
      <c r="O28" s="4"/>
      <c r="P28" s="12"/>
    </row>
    <row r="29" spans="2:16" x14ac:dyDescent="0.3">
      <c r="B29" s="2" t="s">
        <v>14</v>
      </c>
      <c r="C29" s="49">
        <f>SUM('T-200 Newsstand with Coffee'!C29,'B-204a Bar with Food'!C29,'B-204b Newsstand'!C29,'AB Rotunda Food Hall'!C44,'R-216 Newsstand'!C29,'CC-02-1405b Gift Shop'!C29,'CC-02-1205 Gourmet Coffee'!C29,'CC-02-1130 Bar with Food'!C29,'CC-02-1010 Newsstand'!C29)</f>
        <v>0</v>
      </c>
      <c r="D29" s="49">
        <f>SUM('T-200 Newsstand with Coffee'!D29,'B-204a Bar with Food'!D29,'B-204b Newsstand'!D29,'AB Rotunda Food Hall'!D44,'R-216 Newsstand'!D29,'CC-02-1405b Gift Shop'!D29,'CC-02-1205 Gourmet Coffee'!D29,'CC-02-1130 Bar with Food'!D29,'CC-02-1010 Newsstand'!D29)</f>
        <v>0</v>
      </c>
      <c r="E29" s="49">
        <f>SUM('T-200 Newsstand with Coffee'!E29,'B-204a Bar with Food'!E29,'B-204b Newsstand'!E29,'AB Rotunda Food Hall'!E44,'R-216 Newsstand'!E29,'CC-02-1405b Gift Shop'!E29,'CC-02-1205 Gourmet Coffee'!E29,'CC-02-1130 Bar with Food'!E29,'CC-02-1010 Newsstand'!E29)</f>
        <v>0</v>
      </c>
      <c r="F29" s="49">
        <f>SUM('T-200 Newsstand with Coffee'!F29,'B-204a Bar with Food'!F29,'B-204b Newsstand'!F29,'AB Rotunda Food Hall'!F44,'R-216 Newsstand'!F29,'CC-02-1405b Gift Shop'!F29,'CC-02-1205 Gourmet Coffee'!F29,'CC-02-1130 Bar with Food'!F29,'CC-02-1010 Newsstand'!F29)</f>
        <v>0</v>
      </c>
      <c r="G29" s="49">
        <f>SUM('T-200 Newsstand with Coffee'!G29,'B-204a Bar with Food'!G29,'B-204b Newsstand'!G29,'AB Rotunda Food Hall'!G44,'R-216 Newsstand'!G29,'CC-02-1405b Gift Shop'!G29,'CC-02-1205 Gourmet Coffee'!G29,'CC-02-1130 Bar with Food'!G29,'CC-02-1010 Newsstand'!G29)</f>
        <v>0</v>
      </c>
      <c r="H29" s="49">
        <f>SUM('T-200 Newsstand with Coffee'!H29,'B-204a Bar with Food'!H29,'B-204b Newsstand'!H29,'AB Rotunda Food Hall'!H44,'R-216 Newsstand'!H29,'CC-02-1405b Gift Shop'!H29,'CC-02-1205 Gourmet Coffee'!H29,'CC-02-1130 Bar with Food'!H29,'CC-02-1010 Newsstand'!H29)</f>
        <v>0</v>
      </c>
      <c r="I29" s="49">
        <f>SUM('T-200 Newsstand with Coffee'!I29,'B-204a Bar with Food'!I29,'B-204b Newsstand'!I29,'AB Rotunda Food Hall'!I44,'R-216 Newsstand'!I29,'CC-02-1405b Gift Shop'!I29,'CC-02-1205 Gourmet Coffee'!I29,'CC-02-1130 Bar with Food'!I29,'CC-02-1010 Newsstand'!I29)</f>
        <v>0</v>
      </c>
      <c r="J29" s="49">
        <f>SUM('T-200 Newsstand with Coffee'!J29,'B-204a Bar with Food'!J29,'B-204b Newsstand'!J29,'AB Rotunda Food Hall'!J44,'R-216 Newsstand'!J29,'CC-02-1405b Gift Shop'!J29,'CC-02-1205 Gourmet Coffee'!J29,'CC-02-1130 Bar with Food'!J29,'CC-02-1010 Newsstand'!J29)</f>
        <v>0</v>
      </c>
      <c r="K29" s="49">
        <f>SUM('T-200 Newsstand with Coffee'!K29,'B-204a Bar with Food'!K29,'B-204b Newsstand'!K29,'AB Rotunda Food Hall'!K44,'R-216 Newsstand'!K29,'CC-02-1405b Gift Shop'!K29,'CC-02-1205 Gourmet Coffee'!K29,'CC-02-1130 Bar with Food'!K29,'CC-02-1010 Newsstand'!K29)</f>
        <v>0</v>
      </c>
      <c r="L29" s="49">
        <f>SUM('T-200 Newsstand with Coffee'!L29,'B-204a Bar with Food'!L29,'B-204b Newsstand'!L29,'AB Rotunda Food Hall'!L44,'R-216 Newsstand'!L29,'CC-02-1405b Gift Shop'!L29,'CC-02-1205 Gourmet Coffee'!L29,'CC-02-1130 Bar with Food'!L29,'CC-02-1010 Newsstand'!L29)</f>
        <v>0</v>
      </c>
      <c r="M29" s="49">
        <f>SUM('T-200 Newsstand with Coffee'!M29,'B-204a Bar with Food'!M29,'B-204b Newsstand'!M29,'AB Rotunda Food Hall'!M44,'R-216 Newsstand'!M29,'CC-02-1405b Gift Shop'!M29,'CC-02-1205 Gourmet Coffee'!M29,'CC-02-1130 Bar with Food'!M29,'CC-02-1010 Newsstand'!M29)</f>
        <v>0</v>
      </c>
      <c r="N29" s="49">
        <f>SUM('T-200 Newsstand with Coffee'!N29,'B-204a Bar with Food'!N29,'B-204b Newsstand'!N29,'AB Rotunda Food Hall'!N44,'R-216 Newsstand'!N29,'CC-02-1405b Gift Shop'!N29,'CC-02-1205 Gourmet Coffee'!N29,'CC-02-1130 Bar with Food'!N29,'CC-02-1010 Newsstand'!N29)</f>
        <v>0</v>
      </c>
      <c r="O29" s="49">
        <f>SUM('T-200 Newsstand with Coffee'!O29,'B-204a Bar with Food'!O29,'B-204b Newsstand'!O29,'AB Rotunda Food Hall'!O44,'R-216 Newsstand'!O29,'CC-02-1405b Gift Shop'!O29,'CC-02-1205 Gourmet Coffee'!O29,'CC-02-1130 Bar with Food'!O29,'CC-02-1010 Newsstand'!O29)</f>
        <v>0</v>
      </c>
      <c r="P29" s="12">
        <f t="shared" ref="P29:P39" si="20">SUM(C29:O29)</f>
        <v>0</v>
      </c>
    </row>
    <row r="30" spans="2:16" x14ac:dyDescent="0.3">
      <c r="B30" s="2" t="s">
        <v>15</v>
      </c>
      <c r="C30" s="49">
        <f>SUM('T-200 Newsstand with Coffee'!C30,'B-204a Bar with Food'!C30,'B-204b Newsstand'!C30,'AB Rotunda Food Hall'!C45,'R-216 Newsstand'!C30,'CC-02-1405b Gift Shop'!C30,'CC-02-1205 Gourmet Coffee'!C30,'CC-02-1130 Bar with Food'!C30,'CC-02-1010 Newsstand'!C30)</f>
        <v>0</v>
      </c>
      <c r="D30" s="49">
        <f>SUM('T-200 Newsstand with Coffee'!D30,'B-204a Bar with Food'!D30,'B-204b Newsstand'!D30,'AB Rotunda Food Hall'!D45,'R-216 Newsstand'!D30,'CC-02-1405b Gift Shop'!D30,'CC-02-1205 Gourmet Coffee'!D30,'CC-02-1130 Bar with Food'!D30,'CC-02-1010 Newsstand'!D30)</f>
        <v>0</v>
      </c>
      <c r="E30" s="49">
        <f>SUM('T-200 Newsstand with Coffee'!E30,'B-204a Bar with Food'!E30,'B-204b Newsstand'!E30,'AB Rotunda Food Hall'!E45,'R-216 Newsstand'!E30,'CC-02-1405b Gift Shop'!E30,'CC-02-1205 Gourmet Coffee'!E30,'CC-02-1130 Bar with Food'!E30,'CC-02-1010 Newsstand'!E30)</f>
        <v>0</v>
      </c>
      <c r="F30" s="49">
        <f>SUM('T-200 Newsstand with Coffee'!F30,'B-204a Bar with Food'!F30,'B-204b Newsstand'!F30,'AB Rotunda Food Hall'!F45,'R-216 Newsstand'!F30,'CC-02-1405b Gift Shop'!F30,'CC-02-1205 Gourmet Coffee'!F30,'CC-02-1130 Bar with Food'!F30,'CC-02-1010 Newsstand'!F30)</f>
        <v>0</v>
      </c>
      <c r="G30" s="49">
        <f>SUM('T-200 Newsstand with Coffee'!G30,'B-204a Bar with Food'!G30,'B-204b Newsstand'!G30,'AB Rotunda Food Hall'!G45,'R-216 Newsstand'!G30,'CC-02-1405b Gift Shop'!G30,'CC-02-1205 Gourmet Coffee'!G30,'CC-02-1130 Bar with Food'!G30,'CC-02-1010 Newsstand'!G30)</f>
        <v>0</v>
      </c>
      <c r="H30" s="49">
        <f>SUM('T-200 Newsstand with Coffee'!H30,'B-204a Bar with Food'!H30,'B-204b Newsstand'!H30,'AB Rotunda Food Hall'!H45,'R-216 Newsstand'!H30,'CC-02-1405b Gift Shop'!H30,'CC-02-1205 Gourmet Coffee'!H30,'CC-02-1130 Bar with Food'!H30,'CC-02-1010 Newsstand'!H30)</f>
        <v>0</v>
      </c>
      <c r="I30" s="49">
        <f>SUM('T-200 Newsstand with Coffee'!I30,'B-204a Bar with Food'!I30,'B-204b Newsstand'!I30,'AB Rotunda Food Hall'!I45,'R-216 Newsstand'!I30,'CC-02-1405b Gift Shop'!I30,'CC-02-1205 Gourmet Coffee'!I30,'CC-02-1130 Bar with Food'!I30,'CC-02-1010 Newsstand'!I30)</f>
        <v>0</v>
      </c>
      <c r="J30" s="49">
        <f>SUM('T-200 Newsstand with Coffee'!J30,'B-204a Bar with Food'!J30,'B-204b Newsstand'!J30,'AB Rotunda Food Hall'!J45,'R-216 Newsstand'!J30,'CC-02-1405b Gift Shop'!J30,'CC-02-1205 Gourmet Coffee'!J30,'CC-02-1130 Bar with Food'!J30,'CC-02-1010 Newsstand'!J30)</f>
        <v>0</v>
      </c>
      <c r="K30" s="49">
        <f>SUM('T-200 Newsstand with Coffee'!K30,'B-204a Bar with Food'!K30,'B-204b Newsstand'!K30,'AB Rotunda Food Hall'!K45,'R-216 Newsstand'!K30,'CC-02-1405b Gift Shop'!K30,'CC-02-1205 Gourmet Coffee'!K30,'CC-02-1130 Bar with Food'!K30,'CC-02-1010 Newsstand'!K30)</f>
        <v>0</v>
      </c>
      <c r="L30" s="49">
        <f>SUM('T-200 Newsstand with Coffee'!L30,'B-204a Bar with Food'!L30,'B-204b Newsstand'!L30,'AB Rotunda Food Hall'!L45,'R-216 Newsstand'!L30,'CC-02-1405b Gift Shop'!L30,'CC-02-1205 Gourmet Coffee'!L30,'CC-02-1130 Bar with Food'!L30,'CC-02-1010 Newsstand'!L30)</f>
        <v>0</v>
      </c>
      <c r="M30" s="49">
        <f>SUM('T-200 Newsstand with Coffee'!M30,'B-204a Bar with Food'!M30,'B-204b Newsstand'!M30,'AB Rotunda Food Hall'!M45,'R-216 Newsstand'!M30,'CC-02-1405b Gift Shop'!M30,'CC-02-1205 Gourmet Coffee'!M30,'CC-02-1130 Bar with Food'!M30,'CC-02-1010 Newsstand'!M30)</f>
        <v>0</v>
      </c>
      <c r="N30" s="49">
        <f>SUM('T-200 Newsstand with Coffee'!N30,'B-204a Bar with Food'!N30,'B-204b Newsstand'!N30,'AB Rotunda Food Hall'!N45,'R-216 Newsstand'!N30,'CC-02-1405b Gift Shop'!N30,'CC-02-1205 Gourmet Coffee'!N30,'CC-02-1130 Bar with Food'!N30,'CC-02-1010 Newsstand'!N30)</f>
        <v>0</v>
      </c>
      <c r="O30" s="49">
        <f>SUM('T-200 Newsstand with Coffee'!O30,'B-204a Bar with Food'!O30,'B-204b Newsstand'!O30,'AB Rotunda Food Hall'!O45,'R-216 Newsstand'!O30,'CC-02-1405b Gift Shop'!O30,'CC-02-1205 Gourmet Coffee'!O30,'CC-02-1130 Bar with Food'!O30,'CC-02-1010 Newsstand'!O30)</f>
        <v>0</v>
      </c>
      <c r="P30" s="12">
        <f t="shared" si="20"/>
        <v>0</v>
      </c>
    </row>
    <row r="31" spans="2:16" x14ac:dyDescent="0.3">
      <c r="B31" s="2" t="s">
        <v>16</v>
      </c>
      <c r="C31" s="49">
        <f>SUM('T-200 Newsstand with Coffee'!C31,'B-204a Bar with Food'!C31,'B-204b Newsstand'!C31,'AB Rotunda Food Hall'!C46,'R-216 Newsstand'!C31,'CC-02-1405b Gift Shop'!C31,'CC-02-1205 Gourmet Coffee'!C31,'CC-02-1130 Bar with Food'!C31,'CC-02-1010 Newsstand'!C31)</f>
        <v>0</v>
      </c>
      <c r="D31" s="49">
        <f>SUM('T-200 Newsstand with Coffee'!D31,'B-204a Bar with Food'!D31,'B-204b Newsstand'!D31,'AB Rotunda Food Hall'!D46,'R-216 Newsstand'!D31,'CC-02-1405b Gift Shop'!D31,'CC-02-1205 Gourmet Coffee'!D31,'CC-02-1130 Bar with Food'!D31,'CC-02-1010 Newsstand'!D31)</f>
        <v>0</v>
      </c>
      <c r="E31" s="49">
        <f>SUM('T-200 Newsstand with Coffee'!E31,'B-204a Bar with Food'!E31,'B-204b Newsstand'!E31,'AB Rotunda Food Hall'!E46,'R-216 Newsstand'!E31,'CC-02-1405b Gift Shop'!E31,'CC-02-1205 Gourmet Coffee'!E31,'CC-02-1130 Bar with Food'!E31,'CC-02-1010 Newsstand'!E31)</f>
        <v>0</v>
      </c>
      <c r="F31" s="49">
        <f>SUM('T-200 Newsstand with Coffee'!F31,'B-204a Bar with Food'!F31,'B-204b Newsstand'!F31,'AB Rotunda Food Hall'!F46,'R-216 Newsstand'!F31,'CC-02-1405b Gift Shop'!F31,'CC-02-1205 Gourmet Coffee'!F31,'CC-02-1130 Bar with Food'!F31,'CC-02-1010 Newsstand'!F31)</f>
        <v>0</v>
      </c>
      <c r="G31" s="49">
        <f>SUM('T-200 Newsstand with Coffee'!G31,'B-204a Bar with Food'!G31,'B-204b Newsstand'!G31,'AB Rotunda Food Hall'!G46,'R-216 Newsstand'!G31,'CC-02-1405b Gift Shop'!G31,'CC-02-1205 Gourmet Coffee'!G31,'CC-02-1130 Bar with Food'!G31,'CC-02-1010 Newsstand'!G31)</f>
        <v>0</v>
      </c>
      <c r="H31" s="49">
        <f>SUM('T-200 Newsstand with Coffee'!H31,'B-204a Bar with Food'!H31,'B-204b Newsstand'!H31,'AB Rotunda Food Hall'!H46,'R-216 Newsstand'!H31,'CC-02-1405b Gift Shop'!H31,'CC-02-1205 Gourmet Coffee'!H31,'CC-02-1130 Bar with Food'!H31,'CC-02-1010 Newsstand'!H31)</f>
        <v>0</v>
      </c>
      <c r="I31" s="49">
        <f>SUM('T-200 Newsstand with Coffee'!I31,'B-204a Bar with Food'!I31,'B-204b Newsstand'!I31,'AB Rotunda Food Hall'!I46,'R-216 Newsstand'!I31,'CC-02-1405b Gift Shop'!I31,'CC-02-1205 Gourmet Coffee'!I31,'CC-02-1130 Bar with Food'!I31,'CC-02-1010 Newsstand'!I31)</f>
        <v>0</v>
      </c>
      <c r="J31" s="49">
        <f>SUM('T-200 Newsstand with Coffee'!J31,'B-204a Bar with Food'!J31,'B-204b Newsstand'!J31,'AB Rotunda Food Hall'!J46,'R-216 Newsstand'!J31,'CC-02-1405b Gift Shop'!J31,'CC-02-1205 Gourmet Coffee'!J31,'CC-02-1130 Bar with Food'!J31,'CC-02-1010 Newsstand'!J31)</f>
        <v>0</v>
      </c>
      <c r="K31" s="49">
        <f>SUM('T-200 Newsstand with Coffee'!K31,'B-204a Bar with Food'!K31,'B-204b Newsstand'!K31,'AB Rotunda Food Hall'!K46,'R-216 Newsstand'!K31,'CC-02-1405b Gift Shop'!K31,'CC-02-1205 Gourmet Coffee'!K31,'CC-02-1130 Bar with Food'!K31,'CC-02-1010 Newsstand'!K31)</f>
        <v>0</v>
      </c>
      <c r="L31" s="49">
        <f>SUM('T-200 Newsstand with Coffee'!L31,'B-204a Bar with Food'!L31,'B-204b Newsstand'!L31,'AB Rotunda Food Hall'!L46,'R-216 Newsstand'!L31,'CC-02-1405b Gift Shop'!L31,'CC-02-1205 Gourmet Coffee'!L31,'CC-02-1130 Bar with Food'!L31,'CC-02-1010 Newsstand'!L31)</f>
        <v>0</v>
      </c>
      <c r="M31" s="49">
        <f>SUM('T-200 Newsstand with Coffee'!M31,'B-204a Bar with Food'!M31,'B-204b Newsstand'!M31,'AB Rotunda Food Hall'!M46,'R-216 Newsstand'!M31,'CC-02-1405b Gift Shop'!M31,'CC-02-1205 Gourmet Coffee'!M31,'CC-02-1130 Bar with Food'!M31,'CC-02-1010 Newsstand'!M31)</f>
        <v>0</v>
      </c>
      <c r="N31" s="49">
        <f>SUM('T-200 Newsstand with Coffee'!N31,'B-204a Bar with Food'!N31,'B-204b Newsstand'!N31,'AB Rotunda Food Hall'!N46,'R-216 Newsstand'!N31,'CC-02-1405b Gift Shop'!N31,'CC-02-1205 Gourmet Coffee'!N31,'CC-02-1130 Bar with Food'!N31,'CC-02-1010 Newsstand'!N31)</f>
        <v>0</v>
      </c>
      <c r="O31" s="49">
        <f>SUM('T-200 Newsstand with Coffee'!O31,'B-204a Bar with Food'!O31,'B-204b Newsstand'!O31,'AB Rotunda Food Hall'!O46,'R-216 Newsstand'!O31,'CC-02-1405b Gift Shop'!O31,'CC-02-1205 Gourmet Coffee'!O31,'CC-02-1130 Bar with Food'!O31,'CC-02-1010 Newsstand'!O31)</f>
        <v>0</v>
      </c>
      <c r="P31" s="12">
        <f t="shared" si="20"/>
        <v>0</v>
      </c>
    </row>
    <row r="32" spans="2:16" x14ac:dyDescent="0.3">
      <c r="B32" s="2" t="s">
        <v>21</v>
      </c>
      <c r="C32" s="49">
        <f>SUM('T-200 Newsstand with Coffee'!C32,'B-204a Bar with Food'!C32,'B-204b Newsstand'!C32,'AB Rotunda Food Hall'!C47,'R-216 Newsstand'!C32,'CC-02-1405b Gift Shop'!C32,'CC-02-1205 Gourmet Coffee'!C32,'CC-02-1130 Bar with Food'!C32,'CC-02-1010 Newsstand'!C32)</f>
        <v>0</v>
      </c>
      <c r="D32" s="49">
        <f>SUM('T-200 Newsstand with Coffee'!D32,'B-204a Bar with Food'!D32,'B-204b Newsstand'!D32,'AB Rotunda Food Hall'!D47,'R-216 Newsstand'!D32,'CC-02-1405b Gift Shop'!D32,'CC-02-1205 Gourmet Coffee'!D32,'CC-02-1130 Bar with Food'!D32,'CC-02-1010 Newsstand'!D32)</f>
        <v>0</v>
      </c>
      <c r="E32" s="49">
        <f>SUM('T-200 Newsstand with Coffee'!E32,'B-204a Bar with Food'!E32,'B-204b Newsstand'!E32,'AB Rotunda Food Hall'!E47,'R-216 Newsstand'!E32,'CC-02-1405b Gift Shop'!E32,'CC-02-1205 Gourmet Coffee'!E32,'CC-02-1130 Bar with Food'!E32,'CC-02-1010 Newsstand'!E32)</f>
        <v>0</v>
      </c>
      <c r="F32" s="49">
        <f>SUM('T-200 Newsstand with Coffee'!F32,'B-204a Bar with Food'!F32,'B-204b Newsstand'!F32,'AB Rotunda Food Hall'!F47,'R-216 Newsstand'!F32,'CC-02-1405b Gift Shop'!F32,'CC-02-1205 Gourmet Coffee'!F32,'CC-02-1130 Bar with Food'!F32,'CC-02-1010 Newsstand'!F32)</f>
        <v>0</v>
      </c>
      <c r="G32" s="49">
        <f>SUM('T-200 Newsstand with Coffee'!G32,'B-204a Bar with Food'!G32,'B-204b Newsstand'!G32,'AB Rotunda Food Hall'!G47,'R-216 Newsstand'!G32,'CC-02-1405b Gift Shop'!G32,'CC-02-1205 Gourmet Coffee'!G32,'CC-02-1130 Bar with Food'!G32,'CC-02-1010 Newsstand'!G32)</f>
        <v>0</v>
      </c>
      <c r="H32" s="49">
        <f>SUM('T-200 Newsstand with Coffee'!H32,'B-204a Bar with Food'!H32,'B-204b Newsstand'!H32,'AB Rotunda Food Hall'!H47,'R-216 Newsstand'!H32,'CC-02-1405b Gift Shop'!H32,'CC-02-1205 Gourmet Coffee'!H32,'CC-02-1130 Bar with Food'!H32,'CC-02-1010 Newsstand'!H32)</f>
        <v>0</v>
      </c>
      <c r="I32" s="49">
        <f>SUM('T-200 Newsstand with Coffee'!I32,'B-204a Bar with Food'!I32,'B-204b Newsstand'!I32,'AB Rotunda Food Hall'!I47,'R-216 Newsstand'!I32,'CC-02-1405b Gift Shop'!I32,'CC-02-1205 Gourmet Coffee'!I32,'CC-02-1130 Bar with Food'!I32,'CC-02-1010 Newsstand'!I32)</f>
        <v>0</v>
      </c>
      <c r="J32" s="49">
        <f>SUM('T-200 Newsstand with Coffee'!J32,'B-204a Bar with Food'!J32,'B-204b Newsstand'!J32,'AB Rotunda Food Hall'!J47,'R-216 Newsstand'!J32,'CC-02-1405b Gift Shop'!J32,'CC-02-1205 Gourmet Coffee'!J32,'CC-02-1130 Bar with Food'!J32,'CC-02-1010 Newsstand'!J32)</f>
        <v>0</v>
      </c>
      <c r="K32" s="49">
        <f>SUM('T-200 Newsstand with Coffee'!K32,'B-204a Bar with Food'!K32,'B-204b Newsstand'!K32,'AB Rotunda Food Hall'!K47,'R-216 Newsstand'!K32,'CC-02-1405b Gift Shop'!K32,'CC-02-1205 Gourmet Coffee'!K32,'CC-02-1130 Bar with Food'!K32,'CC-02-1010 Newsstand'!K32)</f>
        <v>0</v>
      </c>
      <c r="L32" s="49">
        <f>SUM('T-200 Newsstand with Coffee'!L32,'B-204a Bar with Food'!L32,'B-204b Newsstand'!L32,'AB Rotunda Food Hall'!L47,'R-216 Newsstand'!L32,'CC-02-1405b Gift Shop'!L32,'CC-02-1205 Gourmet Coffee'!L32,'CC-02-1130 Bar with Food'!L32,'CC-02-1010 Newsstand'!L32)</f>
        <v>0</v>
      </c>
      <c r="M32" s="49">
        <f>SUM('T-200 Newsstand with Coffee'!M32,'B-204a Bar with Food'!M32,'B-204b Newsstand'!M32,'AB Rotunda Food Hall'!M47,'R-216 Newsstand'!M32,'CC-02-1405b Gift Shop'!M32,'CC-02-1205 Gourmet Coffee'!M32,'CC-02-1130 Bar with Food'!M32,'CC-02-1010 Newsstand'!M32)</f>
        <v>0</v>
      </c>
      <c r="N32" s="49">
        <f>SUM('T-200 Newsstand with Coffee'!N32,'B-204a Bar with Food'!N32,'B-204b Newsstand'!N32,'AB Rotunda Food Hall'!N47,'R-216 Newsstand'!N32,'CC-02-1405b Gift Shop'!N32,'CC-02-1205 Gourmet Coffee'!N32,'CC-02-1130 Bar with Food'!N32,'CC-02-1010 Newsstand'!N32)</f>
        <v>0</v>
      </c>
      <c r="O32" s="49">
        <f>SUM('T-200 Newsstand with Coffee'!O32,'B-204a Bar with Food'!O32,'B-204b Newsstand'!O32,'AB Rotunda Food Hall'!O47,'R-216 Newsstand'!O32,'CC-02-1405b Gift Shop'!O32,'CC-02-1205 Gourmet Coffee'!O32,'CC-02-1130 Bar with Food'!O32,'CC-02-1010 Newsstand'!O32)</f>
        <v>0</v>
      </c>
      <c r="P32" s="12">
        <f t="shared" si="20"/>
        <v>0</v>
      </c>
    </row>
    <row r="33" spans="1:17" x14ac:dyDescent="0.3">
      <c r="B33" s="2" t="s">
        <v>20</v>
      </c>
      <c r="C33" s="49">
        <f>SUM('T-200 Newsstand with Coffee'!C33,'B-204a Bar with Food'!C33,'B-204b Newsstand'!C33,'AB Rotunda Food Hall'!C48,'R-216 Newsstand'!C33,'CC-02-1405b Gift Shop'!C33,'CC-02-1205 Gourmet Coffee'!C33,'CC-02-1130 Bar with Food'!C33,'CC-02-1010 Newsstand'!C33)</f>
        <v>0</v>
      </c>
      <c r="D33" s="49">
        <f>SUM('T-200 Newsstand with Coffee'!D33,'B-204a Bar with Food'!D33,'B-204b Newsstand'!D33,'AB Rotunda Food Hall'!D48,'R-216 Newsstand'!D33,'CC-02-1405b Gift Shop'!D33,'CC-02-1205 Gourmet Coffee'!D33,'CC-02-1130 Bar with Food'!D33,'CC-02-1010 Newsstand'!D33)</f>
        <v>0</v>
      </c>
      <c r="E33" s="49">
        <f>SUM('T-200 Newsstand with Coffee'!E33,'B-204a Bar with Food'!E33,'B-204b Newsstand'!E33,'AB Rotunda Food Hall'!E48,'R-216 Newsstand'!E33,'CC-02-1405b Gift Shop'!E33,'CC-02-1205 Gourmet Coffee'!E33,'CC-02-1130 Bar with Food'!E33,'CC-02-1010 Newsstand'!E33)</f>
        <v>0</v>
      </c>
      <c r="F33" s="49">
        <f>SUM('T-200 Newsstand with Coffee'!F33,'B-204a Bar with Food'!F33,'B-204b Newsstand'!F33,'AB Rotunda Food Hall'!F48,'R-216 Newsstand'!F33,'CC-02-1405b Gift Shop'!F33,'CC-02-1205 Gourmet Coffee'!F33,'CC-02-1130 Bar with Food'!F33,'CC-02-1010 Newsstand'!F33)</f>
        <v>0</v>
      </c>
      <c r="G33" s="49">
        <f>SUM('T-200 Newsstand with Coffee'!G33,'B-204a Bar with Food'!G33,'B-204b Newsstand'!G33,'AB Rotunda Food Hall'!G48,'R-216 Newsstand'!G33,'CC-02-1405b Gift Shop'!G33,'CC-02-1205 Gourmet Coffee'!G33,'CC-02-1130 Bar with Food'!G33,'CC-02-1010 Newsstand'!G33)</f>
        <v>0</v>
      </c>
      <c r="H33" s="49">
        <f>SUM('T-200 Newsstand with Coffee'!H33,'B-204a Bar with Food'!H33,'B-204b Newsstand'!H33,'AB Rotunda Food Hall'!H48,'R-216 Newsstand'!H33,'CC-02-1405b Gift Shop'!H33,'CC-02-1205 Gourmet Coffee'!H33,'CC-02-1130 Bar with Food'!H33,'CC-02-1010 Newsstand'!H33)</f>
        <v>0</v>
      </c>
      <c r="I33" s="49">
        <f>SUM('T-200 Newsstand with Coffee'!I33,'B-204a Bar with Food'!I33,'B-204b Newsstand'!I33,'AB Rotunda Food Hall'!I48,'R-216 Newsstand'!I33,'CC-02-1405b Gift Shop'!I33,'CC-02-1205 Gourmet Coffee'!I33,'CC-02-1130 Bar with Food'!I33,'CC-02-1010 Newsstand'!I33)</f>
        <v>0</v>
      </c>
      <c r="J33" s="49">
        <f>SUM('T-200 Newsstand with Coffee'!J33,'B-204a Bar with Food'!J33,'B-204b Newsstand'!J33,'AB Rotunda Food Hall'!J48,'R-216 Newsstand'!J33,'CC-02-1405b Gift Shop'!J33,'CC-02-1205 Gourmet Coffee'!J33,'CC-02-1130 Bar with Food'!J33,'CC-02-1010 Newsstand'!J33)</f>
        <v>0</v>
      </c>
      <c r="K33" s="49">
        <f>SUM('T-200 Newsstand with Coffee'!K33,'B-204a Bar with Food'!K33,'B-204b Newsstand'!K33,'AB Rotunda Food Hall'!K48,'R-216 Newsstand'!K33,'CC-02-1405b Gift Shop'!K33,'CC-02-1205 Gourmet Coffee'!K33,'CC-02-1130 Bar with Food'!K33,'CC-02-1010 Newsstand'!K33)</f>
        <v>0</v>
      </c>
      <c r="L33" s="49">
        <f>SUM('T-200 Newsstand with Coffee'!L33,'B-204a Bar with Food'!L33,'B-204b Newsstand'!L33,'AB Rotunda Food Hall'!L48,'R-216 Newsstand'!L33,'CC-02-1405b Gift Shop'!L33,'CC-02-1205 Gourmet Coffee'!L33,'CC-02-1130 Bar with Food'!L33,'CC-02-1010 Newsstand'!L33)</f>
        <v>0</v>
      </c>
      <c r="M33" s="49">
        <f>SUM('T-200 Newsstand with Coffee'!M33,'B-204a Bar with Food'!M33,'B-204b Newsstand'!M33,'AB Rotunda Food Hall'!M48,'R-216 Newsstand'!M33,'CC-02-1405b Gift Shop'!M33,'CC-02-1205 Gourmet Coffee'!M33,'CC-02-1130 Bar with Food'!M33,'CC-02-1010 Newsstand'!M33)</f>
        <v>0</v>
      </c>
      <c r="N33" s="49">
        <f>SUM('T-200 Newsstand with Coffee'!N33,'B-204a Bar with Food'!N33,'B-204b Newsstand'!N33,'AB Rotunda Food Hall'!N48,'R-216 Newsstand'!N33,'CC-02-1405b Gift Shop'!N33,'CC-02-1205 Gourmet Coffee'!N33,'CC-02-1130 Bar with Food'!N33,'CC-02-1010 Newsstand'!N33)</f>
        <v>0</v>
      </c>
      <c r="O33" s="49">
        <f>SUM('T-200 Newsstand with Coffee'!O33,'B-204a Bar with Food'!O33,'B-204b Newsstand'!O33,'AB Rotunda Food Hall'!O48,'R-216 Newsstand'!O33,'CC-02-1405b Gift Shop'!O33,'CC-02-1205 Gourmet Coffee'!O33,'CC-02-1130 Bar with Food'!O33,'CC-02-1010 Newsstand'!O33)</f>
        <v>0</v>
      </c>
      <c r="P33" s="12">
        <f t="shared" si="20"/>
        <v>0</v>
      </c>
    </row>
    <row r="34" spans="1:17" x14ac:dyDescent="0.3">
      <c r="B34" s="2" t="s">
        <v>34</v>
      </c>
      <c r="C34" s="49">
        <f>SUM('T-200 Newsstand with Coffee'!C34,'B-204a Bar with Food'!C34,'B-204b Newsstand'!C34,'AB Rotunda Food Hall'!C49,'R-216 Newsstand'!C34,'CC-02-1405b Gift Shop'!C34,'CC-02-1205 Gourmet Coffee'!C34,'CC-02-1130 Bar with Food'!C34,'CC-02-1010 Newsstand'!C34)</f>
        <v>0</v>
      </c>
      <c r="D34" s="49">
        <f>SUM('T-200 Newsstand with Coffee'!D34,'B-204a Bar with Food'!D34,'B-204b Newsstand'!D34,'AB Rotunda Food Hall'!D49,'R-216 Newsstand'!D34,'CC-02-1405b Gift Shop'!D34,'CC-02-1205 Gourmet Coffee'!D34,'CC-02-1130 Bar with Food'!D34,'CC-02-1010 Newsstand'!D34)</f>
        <v>0</v>
      </c>
      <c r="E34" s="49">
        <f>SUM('T-200 Newsstand with Coffee'!E34,'B-204a Bar with Food'!E34,'B-204b Newsstand'!E34,'AB Rotunda Food Hall'!E49,'R-216 Newsstand'!E34,'CC-02-1405b Gift Shop'!E34,'CC-02-1205 Gourmet Coffee'!E34,'CC-02-1130 Bar with Food'!E34,'CC-02-1010 Newsstand'!E34)</f>
        <v>0</v>
      </c>
      <c r="F34" s="49">
        <f>SUM('T-200 Newsstand with Coffee'!F34,'B-204a Bar with Food'!F34,'B-204b Newsstand'!F34,'AB Rotunda Food Hall'!F49,'R-216 Newsstand'!F34,'CC-02-1405b Gift Shop'!F34,'CC-02-1205 Gourmet Coffee'!F34,'CC-02-1130 Bar with Food'!F34,'CC-02-1010 Newsstand'!F34)</f>
        <v>0</v>
      </c>
      <c r="G34" s="49">
        <f>SUM('T-200 Newsstand with Coffee'!G34,'B-204a Bar with Food'!G34,'B-204b Newsstand'!G34,'AB Rotunda Food Hall'!G49,'R-216 Newsstand'!G34,'CC-02-1405b Gift Shop'!G34,'CC-02-1205 Gourmet Coffee'!G34,'CC-02-1130 Bar with Food'!G34,'CC-02-1010 Newsstand'!G34)</f>
        <v>0</v>
      </c>
      <c r="H34" s="49">
        <f>SUM('T-200 Newsstand with Coffee'!H34,'B-204a Bar with Food'!H34,'B-204b Newsstand'!H34,'AB Rotunda Food Hall'!H49,'R-216 Newsstand'!H34,'CC-02-1405b Gift Shop'!H34,'CC-02-1205 Gourmet Coffee'!H34,'CC-02-1130 Bar with Food'!H34,'CC-02-1010 Newsstand'!H34)</f>
        <v>0</v>
      </c>
      <c r="I34" s="49">
        <f>SUM('T-200 Newsstand with Coffee'!I34,'B-204a Bar with Food'!I34,'B-204b Newsstand'!I34,'AB Rotunda Food Hall'!I49,'R-216 Newsstand'!I34,'CC-02-1405b Gift Shop'!I34,'CC-02-1205 Gourmet Coffee'!I34,'CC-02-1130 Bar with Food'!I34,'CC-02-1010 Newsstand'!I34)</f>
        <v>0</v>
      </c>
      <c r="J34" s="49">
        <f>SUM('T-200 Newsstand with Coffee'!J34,'B-204a Bar with Food'!J34,'B-204b Newsstand'!J34,'AB Rotunda Food Hall'!J49,'R-216 Newsstand'!J34,'CC-02-1405b Gift Shop'!J34,'CC-02-1205 Gourmet Coffee'!J34,'CC-02-1130 Bar with Food'!J34,'CC-02-1010 Newsstand'!J34)</f>
        <v>0</v>
      </c>
      <c r="K34" s="49">
        <f>SUM('T-200 Newsstand with Coffee'!K34,'B-204a Bar with Food'!K34,'B-204b Newsstand'!K34,'AB Rotunda Food Hall'!K49,'R-216 Newsstand'!K34,'CC-02-1405b Gift Shop'!K34,'CC-02-1205 Gourmet Coffee'!K34,'CC-02-1130 Bar with Food'!K34,'CC-02-1010 Newsstand'!K34)</f>
        <v>0</v>
      </c>
      <c r="L34" s="49">
        <f>SUM('T-200 Newsstand with Coffee'!L34,'B-204a Bar with Food'!L34,'B-204b Newsstand'!L34,'AB Rotunda Food Hall'!L49,'R-216 Newsstand'!L34,'CC-02-1405b Gift Shop'!L34,'CC-02-1205 Gourmet Coffee'!L34,'CC-02-1130 Bar with Food'!L34,'CC-02-1010 Newsstand'!L34)</f>
        <v>0</v>
      </c>
      <c r="M34" s="49">
        <f>SUM('T-200 Newsstand with Coffee'!M34,'B-204a Bar with Food'!M34,'B-204b Newsstand'!M34,'AB Rotunda Food Hall'!M49,'R-216 Newsstand'!M34,'CC-02-1405b Gift Shop'!M34,'CC-02-1205 Gourmet Coffee'!M34,'CC-02-1130 Bar with Food'!M34,'CC-02-1010 Newsstand'!M34)</f>
        <v>0</v>
      </c>
      <c r="N34" s="49">
        <f>SUM('T-200 Newsstand with Coffee'!N34,'B-204a Bar with Food'!N34,'B-204b Newsstand'!N34,'AB Rotunda Food Hall'!N49,'R-216 Newsstand'!N34,'CC-02-1405b Gift Shop'!N34,'CC-02-1205 Gourmet Coffee'!N34,'CC-02-1130 Bar with Food'!N34,'CC-02-1010 Newsstand'!N34)</f>
        <v>0</v>
      </c>
      <c r="O34" s="49">
        <f>SUM('T-200 Newsstand with Coffee'!O34,'B-204a Bar with Food'!O34,'B-204b Newsstand'!O34,'AB Rotunda Food Hall'!O49,'R-216 Newsstand'!O34,'CC-02-1405b Gift Shop'!O34,'CC-02-1205 Gourmet Coffee'!O34,'CC-02-1130 Bar with Food'!O34,'CC-02-1010 Newsstand'!O34)</f>
        <v>0</v>
      </c>
      <c r="P34" s="12">
        <f t="shared" si="20"/>
        <v>0</v>
      </c>
    </row>
    <row r="35" spans="1:17" x14ac:dyDescent="0.3">
      <c r="B35" s="2" t="s">
        <v>33</v>
      </c>
      <c r="C35" s="49">
        <f>SUM('T-200 Newsstand with Coffee'!C35,'B-204a Bar with Food'!C35,'B-204b Newsstand'!C35,'AB Rotunda Food Hall'!C50,'R-216 Newsstand'!C35,'CC-02-1405b Gift Shop'!C35,'CC-02-1205 Gourmet Coffee'!C35,'CC-02-1130 Bar with Food'!C35,'CC-02-1010 Newsstand'!C35)</f>
        <v>0</v>
      </c>
      <c r="D35" s="49">
        <f>SUM('T-200 Newsstand with Coffee'!D35,'B-204a Bar with Food'!D35,'B-204b Newsstand'!D35,'AB Rotunda Food Hall'!D50,'R-216 Newsstand'!D35,'CC-02-1405b Gift Shop'!D35,'CC-02-1205 Gourmet Coffee'!D35,'CC-02-1130 Bar with Food'!D35,'CC-02-1010 Newsstand'!D35)</f>
        <v>0</v>
      </c>
      <c r="E35" s="49">
        <f>SUM('T-200 Newsstand with Coffee'!E35,'B-204a Bar with Food'!E35,'B-204b Newsstand'!E35,'AB Rotunda Food Hall'!E50,'R-216 Newsstand'!E35,'CC-02-1405b Gift Shop'!E35,'CC-02-1205 Gourmet Coffee'!E35,'CC-02-1130 Bar with Food'!E35,'CC-02-1010 Newsstand'!E35)</f>
        <v>0</v>
      </c>
      <c r="F35" s="49">
        <f>SUM('T-200 Newsstand with Coffee'!F35,'B-204a Bar with Food'!F35,'B-204b Newsstand'!F35,'AB Rotunda Food Hall'!F50,'R-216 Newsstand'!F35,'CC-02-1405b Gift Shop'!F35,'CC-02-1205 Gourmet Coffee'!F35,'CC-02-1130 Bar with Food'!F35,'CC-02-1010 Newsstand'!F35)</f>
        <v>0</v>
      </c>
      <c r="G35" s="49">
        <f>SUM('T-200 Newsstand with Coffee'!G35,'B-204a Bar with Food'!G35,'B-204b Newsstand'!G35,'AB Rotunda Food Hall'!G50,'R-216 Newsstand'!G35,'CC-02-1405b Gift Shop'!G35,'CC-02-1205 Gourmet Coffee'!G35,'CC-02-1130 Bar with Food'!G35,'CC-02-1010 Newsstand'!G35)</f>
        <v>0</v>
      </c>
      <c r="H35" s="49">
        <f>SUM('T-200 Newsstand with Coffee'!H35,'B-204a Bar with Food'!H35,'B-204b Newsstand'!H35,'AB Rotunda Food Hall'!H50,'R-216 Newsstand'!H35,'CC-02-1405b Gift Shop'!H35,'CC-02-1205 Gourmet Coffee'!H35,'CC-02-1130 Bar with Food'!H35,'CC-02-1010 Newsstand'!H35)</f>
        <v>0</v>
      </c>
      <c r="I35" s="49">
        <f>SUM('T-200 Newsstand with Coffee'!I35,'B-204a Bar with Food'!I35,'B-204b Newsstand'!I35,'AB Rotunda Food Hall'!I50,'R-216 Newsstand'!I35,'CC-02-1405b Gift Shop'!I35,'CC-02-1205 Gourmet Coffee'!I35,'CC-02-1130 Bar with Food'!I35,'CC-02-1010 Newsstand'!I35)</f>
        <v>0</v>
      </c>
      <c r="J35" s="49">
        <f>SUM('T-200 Newsstand with Coffee'!J35,'B-204a Bar with Food'!J35,'B-204b Newsstand'!J35,'AB Rotunda Food Hall'!J50,'R-216 Newsstand'!J35,'CC-02-1405b Gift Shop'!J35,'CC-02-1205 Gourmet Coffee'!J35,'CC-02-1130 Bar with Food'!J35,'CC-02-1010 Newsstand'!J35)</f>
        <v>0</v>
      </c>
      <c r="K35" s="49">
        <f>SUM('T-200 Newsstand with Coffee'!K35,'B-204a Bar with Food'!K35,'B-204b Newsstand'!K35,'AB Rotunda Food Hall'!K50,'R-216 Newsstand'!K35,'CC-02-1405b Gift Shop'!K35,'CC-02-1205 Gourmet Coffee'!K35,'CC-02-1130 Bar with Food'!K35,'CC-02-1010 Newsstand'!K35)</f>
        <v>0</v>
      </c>
      <c r="L35" s="49">
        <f>SUM('T-200 Newsstand with Coffee'!L35,'B-204a Bar with Food'!L35,'B-204b Newsstand'!L35,'AB Rotunda Food Hall'!L50,'R-216 Newsstand'!L35,'CC-02-1405b Gift Shop'!L35,'CC-02-1205 Gourmet Coffee'!L35,'CC-02-1130 Bar with Food'!L35,'CC-02-1010 Newsstand'!L35)</f>
        <v>0</v>
      </c>
      <c r="M35" s="49">
        <f>SUM('T-200 Newsstand with Coffee'!M35,'B-204a Bar with Food'!M35,'B-204b Newsstand'!M35,'AB Rotunda Food Hall'!M50,'R-216 Newsstand'!M35,'CC-02-1405b Gift Shop'!M35,'CC-02-1205 Gourmet Coffee'!M35,'CC-02-1130 Bar with Food'!M35,'CC-02-1010 Newsstand'!M35)</f>
        <v>0</v>
      </c>
      <c r="N35" s="49">
        <f>SUM('T-200 Newsstand with Coffee'!N35,'B-204a Bar with Food'!N35,'B-204b Newsstand'!N35,'AB Rotunda Food Hall'!N50,'R-216 Newsstand'!N35,'CC-02-1405b Gift Shop'!N35,'CC-02-1205 Gourmet Coffee'!N35,'CC-02-1130 Bar with Food'!N35,'CC-02-1010 Newsstand'!N35)</f>
        <v>0</v>
      </c>
      <c r="O35" s="49">
        <f>SUM('T-200 Newsstand with Coffee'!O35,'B-204a Bar with Food'!O35,'B-204b Newsstand'!O35,'AB Rotunda Food Hall'!O50,'R-216 Newsstand'!O35,'CC-02-1405b Gift Shop'!O35,'CC-02-1205 Gourmet Coffee'!O35,'CC-02-1130 Bar with Food'!O35,'CC-02-1010 Newsstand'!O35)</f>
        <v>0</v>
      </c>
      <c r="P35" s="12">
        <f t="shared" si="20"/>
        <v>0</v>
      </c>
    </row>
    <row r="36" spans="1:17" x14ac:dyDescent="0.3">
      <c r="B36" s="2" t="s">
        <v>18</v>
      </c>
      <c r="C36" s="49">
        <f>SUM('T-200 Newsstand with Coffee'!C36,'B-204a Bar with Food'!C36,'B-204b Newsstand'!C36,'AB Rotunda Food Hall'!C51,'R-216 Newsstand'!C36,'CC-02-1405b Gift Shop'!C36,'CC-02-1205 Gourmet Coffee'!C36,'CC-02-1130 Bar with Food'!C36,'CC-02-1010 Newsstand'!C36)</f>
        <v>0</v>
      </c>
      <c r="D36" s="49">
        <f>SUM('T-200 Newsstand with Coffee'!D36,'B-204a Bar with Food'!D36,'B-204b Newsstand'!D36,'AB Rotunda Food Hall'!D51,'R-216 Newsstand'!D36,'CC-02-1405b Gift Shop'!D36,'CC-02-1205 Gourmet Coffee'!D36,'CC-02-1130 Bar with Food'!D36,'CC-02-1010 Newsstand'!D36)</f>
        <v>0</v>
      </c>
      <c r="E36" s="49">
        <f>SUM('T-200 Newsstand with Coffee'!E36,'B-204a Bar with Food'!E36,'B-204b Newsstand'!E36,'AB Rotunda Food Hall'!E51,'R-216 Newsstand'!E36,'CC-02-1405b Gift Shop'!E36,'CC-02-1205 Gourmet Coffee'!E36,'CC-02-1130 Bar with Food'!E36,'CC-02-1010 Newsstand'!E36)</f>
        <v>0</v>
      </c>
      <c r="F36" s="49">
        <f>SUM('T-200 Newsstand with Coffee'!F36,'B-204a Bar with Food'!F36,'B-204b Newsstand'!F36,'AB Rotunda Food Hall'!F51,'R-216 Newsstand'!F36,'CC-02-1405b Gift Shop'!F36,'CC-02-1205 Gourmet Coffee'!F36,'CC-02-1130 Bar with Food'!F36,'CC-02-1010 Newsstand'!F36)</f>
        <v>0</v>
      </c>
      <c r="G36" s="49">
        <f>SUM('T-200 Newsstand with Coffee'!G36,'B-204a Bar with Food'!G36,'B-204b Newsstand'!G36,'AB Rotunda Food Hall'!G51,'R-216 Newsstand'!G36,'CC-02-1405b Gift Shop'!G36,'CC-02-1205 Gourmet Coffee'!G36,'CC-02-1130 Bar with Food'!G36,'CC-02-1010 Newsstand'!G36)</f>
        <v>0</v>
      </c>
      <c r="H36" s="49">
        <f>SUM('T-200 Newsstand with Coffee'!H36,'B-204a Bar with Food'!H36,'B-204b Newsstand'!H36,'AB Rotunda Food Hall'!H51,'R-216 Newsstand'!H36,'CC-02-1405b Gift Shop'!H36,'CC-02-1205 Gourmet Coffee'!H36,'CC-02-1130 Bar with Food'!H36,'CC-02-1010 Newsstand'!H36)</f>
        <v>0</v>
      </c>
      <c r="I36" s="49">
        <f>SUM('T-200 Newsstand with Coffee'!I36,'B-204a Bar with Food'!I36,'B-204b Newsstand'!I36,'AB Rotunda Food Hall'!I51,'R-216 Newsstand'!I36,'CC-02-1405b Gift Shop'!I36,'CC-02-1205 Gourmet Coffee'!I36,'CC-02-1130 Bar with Food'!I36,'CC-02-1010 Newsstand'!I36)</f>
        <v>0</v>
      </c>
      <c r="J36" s="49">
        <f>SUM('T-200 Newsstand with Coffee'!J36,'B-204a Bar with Food'!J36,'B-204b Newsstand'!J36,'AB Rotunda Food Hall'!J51,'R-216 Newsstand'!J36,'CC-02-1405b Gift Shop'!J36,'CC-02-1205 Gourmet Coffee'!J36,'CC-02-1130 Bar with Food'!J36,'CC-02-1010 Newsstand'!J36)</f>
        <v>0</v>
      </c>
      <c r="K36" s="49">
        <f>SUM('T-200 Newsstand with Coffee'!K36,'B-204a Bar with Food'!K36,'B-204b Newsstand'!K36,'AB Rotunda Food Hall'!K51,'R-216 Newsstand'!K36,'CC-02-1405b Gift Shop'!K36,'CC-02-1205 Gourmet Coffee'!K36,'CC-02-1130 Bar with Food'!K36,'CC-02-1010 Newsstand'!K36)</f>
        <v>0</v>
      </c>
      <c r="L36" s="49">
        <f>SUM('T-200 Newsstand with Coffee'!L36,'B-204a Bar with Food'!L36,'B-204b Newsstand'!L36,'AB Rotunda Food Hall'!L51,'R-216 Newsstand'!L36,'CC-02-1405b Gift Shop'!L36,'CC-02-1205 Gourmet Coffee'!L36,'CC-02-1130 Bar with Food'!L36,'CC-02-1010 Newsstand'!L36)</f>
        <v>0</v>
      </c>
      <c r="M36" s="49">
        <f>SUM('T-200 Newsstand with Coffee'!M36,'B-204a Bar with Food'!M36,'B-204b Newsstand'!M36,'AB Rotunda Food Hall'!M51,'R-216 Newsstand'!M36,'CC-02-1405b Gift Shop'!M36,'CC-02-1205 Gourmet Coffee'!M36,'CC-02-1130 Bar with Food'!M36,'CC-02-1010 Newsstand'!M36)</f>
        <v>0</v>
      </c>
      <c r="N36" s="49">
        <f>SUM('T-200 Newsstand with Coffee'!N36,'B-204a Bar with Food'!N36,'B-204b Newsstand'!N36,'AB Rotunda Food Hall'!N51,'R-216 Newsstand'!N36,'CC-02-1405b Gift Shop'!N36,'CC-02-1205 Gourmet Coffee'!N36,'CC-02-1130 Bar with Food'!N36,'CC-02-1010 Newsstand'!N36)</f>
        <v>0</v>
      </c>
      <c r="O36" s="49">
        <f>SUM('T-200 Newsstand with Coffee'!O36,'B-204a Bar with Food'!O36,'B-204b Newsstand'!O36,'AB Rotunda Food Hall'!O51,'R-216 Newsstand'!O36,'CC-02-1405b Gift Shop'!O36,'CC-02-1205 Gourmet Coffee'!O36,'CC-02-1130 Bar with Food'!O36,'CC-02-1010 Newsstand'!O36)</f>
        <v>0</v>
      </c>
      <c r="P36" s="12">
        <f t="shared" si="20"/>
        <v>0</v>
      </c>
    </row>
    <row r="37" spans="1:17" x14ac:dyDescent="0.3">
      <c r="B37" s="2" t="s">
        <v>29</v>
      </c>
      <c r="C37" s="49">
        <f>SUM('T-200 Newsstand with Coffee'!C37,'B-204a Bar with Food'!C37,'B-204b Newsstand'!C37,'AB Rotunda Food Hall'!C52,'R-216 Newsstand'!C37,'CC-02-1405b Gift Shop'!C37,'CC-02-1205 Gourmet Coffee'!C37,'CC-02-1130 Bar with Food'!C37,'CC-02-1010 Newsstand'!C37)</f>
        <v>0</v>
      </c>
      <c r="D37" s="49">
        <f>SUM('T-200 Newsstand with Coffee'!D37,'B-204a Bar with Food'!D37,'B-204b Newsstand'!D37,'AB Rotunda Food Hall'!D52,'R-216 Newsstand'!D37,'CC-02-1405b Gift Shop'!D37,'CC-02-1205 Gourmet Coffee'!D37,'CC-02-1130 Bar with Food'!D37,'CC-02-1010 Newsstand'!D37)</f>
        <v>0</v>
      </c>
      <c r="E37" s="49">
        <f>SUM('T-200 Newsstand with Coffee'!E37,'B-204a Bar with Food'!E37,'B-204b Newsstand'!E37,'AB Rotunda Food Hall'!E52,'R-216 Newsstand'!E37,'CC-02-1405b Gift Shop'!E37,'CC-02-1205 Gourmet Coffee'!E37,'CC-02-1130 Bar with Food'!E37,'CC-02-1010 Newsstand'!E37)</f>
        <v>0</v>
      </c>
      <c r="F37" s="49">
        <f>SUM('T-200 Newsstand with Coffee'!F37,'B-204a Bar with Food'!F37,'B-204b Newsstand'!F37,'AB Rotunda Food Hall'!F52,'R-216 Newsstand'!F37,'CC-02-1405b Gift Shop'!F37,'CC-02-1205 Gourmet Coffee'!F37,'CC-02-1130 Bar with Food'!F37,'CC-02-1010 Newsstand'!F37)</f>
        <v>0</v>
      </c>
      <c r="G37" s="49">
        <f>SUM('T-200 Newsstand with Coffee'!G37,'B-204a Bar with Food'!G37,'B-204b Newsstand'!G37,'AB Rotunda Food Hall'!G52,'R-216 Newsstand'!G37,'CC-02-1405b Gift Shop'!G37,'CC-02-1205 Gourmet Coffee'!G37,'CC-02-1130 Bar with Food'!G37,'CC-02-1010 Newsstand'!G37)</f>
        <v>0</v>
      </c>
      <c r="H37" s="49">
        <f>SUM('T-200 Newsstand with Coffee'!H37,'B-204a Bar with Food'!H37,'B-204b Newsstand'!H37,'AB Rotunda Food Hall'!H52,'R-216 Newsstand'!H37,'CC-02-1405b Gift Shop'!H37,'CC-02-1205 Gourmet Coffee'!H37,'CC-02-1130 Bar with Food'!H37,'CC-02-1010 Newsstand'!H37)</f>
        <v>0</v>
      </c>
      <c r="I37" s="49">
        <f>SUM('T-200 Newsstand with Coffee'!I37,'B-204a Bar with Food'!I37,'B-204b Newsstand'!I37,'AB Rotunda Food Hall'!I52,'R-216 Newsstand'!I37,'CC-02-1405b Gift Shop'!I37,'CC-02-1205 Gourmet Coffee'!I37,'CC-02-1130 Bar with Food'!I37,'CC-02-1010 Newsstand'!I37)</f>
        <v>0</v>
      </c>
      <c r="J37" s="49">
        <f>SUM('T-200 Newsstand with Coffee'!J37,'B-204a Bar with Food'!J37,'B-204b Newsstand'!J37,'AB Rotunda Food Hall'!J52,'R-216 Newsstand'!J37,'CC-02-1405b Gift Shop'!J37,'CC-02-1205 Gourmet Coffee'!J37,'CC-02-1130 Bar with Food'!J37,'CC-02-1010 Newsstand'!J37)</f>
        <v>0</v>
      </c>
      <c r="K37" s="49">
        <f>SUM('T-200 Newsstand with Coffee'!K37,'B-204a Bar with Food'!K37,'B-204b Newsstand'!K37,'AB Rotunda Food Hall'!K52,'R-216 Newsstand'!K37,'CC-02-1405b Gift Shop'!K37,'CC-02-1205 Gourmet Coffee'!K37,'CC-02-1130 Bar with Food'!K37,'CC-02-1010 Newsstand'!K37)</f>
        <v>0</v>
      </c>
      <c r="L37" s="49">
        <f>SUM('T-200 Newsstand with Coffee'!L37,'B-204a Bar with Food'!L37,'B-204b Newsstand'!L37,'AB Rotunda Food Hall'!L52,'R-216 Newsstand'!L37,'CC-02-1405b Gift Shop'!L37,'CC-02-1205 Gourmet Coffee'!L37,'CC-02-1130 Bar with Food'!L37,'CC-02-1010 Newsstand'!L37)</f>
        <v>0</v>
      </c>
      <c r="M37" s="49">
        <f>SUM('T-200 Newsstand with Coffee'!M37,'B-204a Bar with Food'!M37,'B-204b Newsstand'!M37,'AB Rotunda Food Hall'!M52,'R-216 Newsstand'!M37,'CC-02-1405b Gift Shop'!M37,'CC-02-1205 Gourmet Coffee'!M37,'CC-02-1130 Bar with Food'!M37,'CC-02-1010 Newsstand'!M37)</f>
        <v>0</v>
      </c>
      <c r="N37" s="49">
        <f>SUM('T-200 Newsstand with Coffee'!N37,'B-204a Bar with Food'!N37,'B-204b Newsstand'!N37,'AB Rotunda Food Hall'!N52,'R-216 Newsstand'!N37,'CC-02-1405b Gift Shop'!N37,'CC-02-1205 Gourmet Coffee'!N37,'CC-02-1130 Bar with Food'!N37,'CC-02-1010 Newsstand'!N37)</f>
        <v>0</v>
      </c>
      <c r="O37" s="49">
        <f>SUM('T-200 Newsstand with Coffee'!O37,'B-204a Bar with Food'!O37,'B-204b Newsstand'!O37,'AB Rotunda Food Hall'!O52,'R-216 Newsstand'!O37,'CC-02-1405b Gift Shop'!O37,'CC-02-1205 Gourmet Coffee'!O37,'CC-02-1130 Bar with Food'!O37,'CC-02-1010 Newsstand'!O37)</f>
        <v>0</v>
      </c>
      <c r="P37" s="12">
        <f t="shared" si="20"/>
        <v>0</v>
      </c>
    </row>
    <row r="38" spans="1:17" x14ac:dyDescent="0.3">
      <c r="B38" s="2" t="s">
        <v>19</v>
      </c>
      <c r="C38" s="49">
        <f>SUM('T-200 Newsstand with Coffee'!C38,'B-204a Bar with Food'!C38,'B-204b Newsstand'!C38,'AB Rotunda Food Hall'!C53,'R-216 Newsstand'!C38,'CC-02-1405b Gift Shop'!C38,'CC-02-1205 Gourmet Coffee'!C38,'CC-02-1130 Bar with Food'!C38,'CC-02-1010 Newsstand'!C38)</f>
        <v>0</v>
      </c>
      <c r="D38" s="49">
        <f>SUM('T-200 Newsstand with Coffee'!D38,'B-204a Bar with Food'!D38,'B-204b Newsstand'!D38,'AB Rotunda Food Hall'!D53,'R-216 Newsstand'!D38,'CC-02-1405b Gift Shop'!D38,'CC-02-1205 Gourmet Coffee'!D38,'CC-02-1130 Bar with Food'!D38,'CC-02-1010 Newsstand'!D38)</f>
        <v>0</v>
      </c>
      <c r="E38" s="49">
        <f>SUM('T-200 Newsstand with Coffee'!E38,'B-204a Bar with Food'!E38,'B-204b Newsstand'!E38,'AB Rotunda Food Hall'!E53,'R-216 Newsstand'!E38,'CC-02-1405b Gift Shop'!E38,'CC-02-1205 Gourmet Coffee'!E38,'CC-02-1130 Bar with Food'!E38,'CC-02-1010 Newsstand'!E38)</f>
        <v>0</v>
      </c>
      <c r="F38" s="49">
        <f>SUM('T-200 Newsstand with Coffee'!F38,'B-204a Bar with Food'!F38,'B-204b Newsstand'!F38,'AB Rotunda Food Hall'!F53,'R-216 Newsstand'!F38,'CC-02-1405b Gift Shop'!F38,'CC-02-1205 Gourmet Coffee'!F38,'CC-02-1130 Bar with Food'!F38,'CC-02-1010 Newsstand'!F38)</f>
        <v>0</v>
      </c>
      <c r="G38" s="49">
        <f>SUM('T-200 Newsstand with Coffee'!G38,'B-204a Bar with Food'!G38,'B-204b Newsstand'!G38,'AB Rotunda Food Hall'!G53,'R-216 Newsstand'!G38,'CC-02-1405b Gift Shop'!G38,'CC-02-1205 Gourmet Coffee'!G38,'CC-02-1130 Bar with Food'!G38,'CC-02-1010 Newsstand'!G38)</f>
        <v>0</v>
      </c>
      <c r="H38" s="49">
        <f>SUM('T-200 Newsstand with Coffee'!H38,'B-204a Bar with Food'!H38,'B-204b Newsstand'!H38,'AB Rotunda Food Hall'!H53,'R-216 Newsstand'!H38,'CC-02-1405b Gift Shop'!H38,'CC-02-1205 Gourmet Coffee'!H38,'CC-02-1130 Bar with Food'!H38,'CC-02-1010 Newsstand'!H38)</f>
        <v>0</v>
      </c>
      <c r="I38" s="49">
        <f>SUM('T-200 Newsstand with Coffee'!I38,'B-204a Bar with Food'!I38,'B-204b Newsstand'!I38,'AB Rotunda Food Hall'!I53,'R-216 Newsstand'!I38,'CC-02-1405b Gift Shop'!I38,'CC-02-1205 Gourmet Coffee'!I38,'CC-02-1130 Bar with Food'!I38,'CC-02-1010 Newsstand'!I38)</f>
        <v>0</v>
      </c>
      <c r="J38" s="49">
        <f>SUM('T-200 Newsstand with Coffee'!J38,'B-204a Bar with Food'!J38,'B-204b Newsstand'!J38,'AB Rotunda Food Hall'!J53,'R-216 Newsstand'!J38,'CC-02-1405b Gift Shop'!J38,'CC-02-1205 Gourmet Coffee'!J38,'CC-02-1130 Bar with Food'!J38,'CC-02-1010 Newsstand'!J38)</f>
        <v>0</v>
      </c>
      <c r="K38" s="49">
        <f>SUM('T-200 Newsstand with Coffee'!K38,'B-204a Bar with Food'!K38,'B-204b Newsstand'!K38,'AB Rotunda Food Hall'!K53,'R-216 Newsstand'!K38,'CC-02-1405b Gift Shop'!K38,'CC-02-1205 Gourmet Coffee'!K38,'CC-02-1130 Bar with Food'!K38,'CC-02-1010 Newsstand'!K38)</f>
        <v>0</v>
      </c>
      <c r="L38" s="49">
        <f>SUM('T-200 Newsstand with Coffee'!L38,'B-204a Bar with Food'!L38,'B-204b Newsstand'!L38,'AB Rotunda Food Hall'!L53,'R-216 Newsstand'!L38,'CC-02-1405b Gift Shop'!L38,'CC-02-1205 Gourmet Coffee'!L38,'CC-02-1130 Bar with Food'!L38,'CC-02-1010 Newsstand'!L38)</f>
        <v>0</v>
      </c>
      <c r="M38" s="49">
        <f>SUM('T-200 Newsstand with Coffee'!M38,'B-204a Bar with Food'!M38,'B-204b Newsstand'!M38,'AB Rotunda Food Hall'!M53,'R-216 Newsstand'!M38,'CC-02-1405b Gift Shop'!M38,'CC-02-1205 Gourmet Coffee'!M38,'CC-02-1130 Bar with Food'!M38,'CC-02-1010 Newsstand'!M38)</f>
        <v>0</v>
      </c>
      <c r="N38" s="49">
        <f>SUM('T-200 Newsstand with Coffee'!N38,'B-204a Bar with Food'!N38,'B-204b Newsstand'!N38,'AB Rotunda Food Hall'!N53,'R-216 Newsstand'!N38,'CC-02-1405b Gift Shop'!N38,'CC-02-1205 Gourmet Coffee'!N38,'CC-02-1130 Bar with Food'!N38,'CC-02-1010 Newsstand'!N38)</f>
        <v>0</v>
      </c>
      <c r="O38" s="49">
        <f>SUM('T-200 Newsstand with Coffee'!O38,'B-204a Bar with Food'!O38,'B-204b Newsstand'!O38,'AB Rotunda Food Hall'!O53,'R-216 Newsstand'!O38,'CC-02-1405b Gift Shop'!O38,'CC-02-1205 Gourmet Coffee'!O38,'CC-02-1130 Bar with Food'!O38,'CC-02-1010 Newsstand'!O38)</f>
        <v>0</v>
      </c>
      <c r="P38" s="12">
        <f t="shared" si="20"/>
        <v>0</v>
      </c>
    </row>
    <row r="39" spans="1:17" s="9" customFormat="1" x14ac:dyDescent="0.3">
      <c r="A39"/>
      <c r="B39" s="2" t="s">
        <v>4</v>
      </c>
      <c r="C39" s="69">
        <f>SUM('T-200 Newsstand with Coffee'!C39,'B-204a Bar with Food'!C39,'B-204b Newsstand'!C39,'AB Rotunda Food Hall'!C54,'R-216 Newsstand'!C39,'CC-02-1405b Gift Shop'!C39,'CC-02-1205 Gourmet Coffee'!C39,'CC-02-1130 Bar with Food'!C39,'CC-02-1010 Newsstand'!C39)</f>
        <v>0</v>
      </c>
      <c r="D39" s="69">
        <f>SUM('T-200 Newsstand with Coffee'!D39,'B-204a Bar with Food'!D39,'B-204b Newsstand'!D39,'AB Rotunda Food Hall'!D54,'R-216 Newsstand'!D39,'CC-02-1405b Gift Shop'!D39,'CC-02-1205 Gourmet Coffee'!D39,'CC-02-1130 Bar with Food'!D39,'CC-02-1010 Newsstand'!D39)</f>
        <v>0</v>
      </c>
      <c r="E39" s="69">
        <f>SUM('T-200 Newsstand with Coffee'!E39,'B-204a Bar with Food'!E39,'B-204b Newsstand'!E39,'AB Rotunda Food Hall'!E54,'R-216 Newsstand'!E39,'CC-02-1405b Gift Shop'!E39,'CC-02-1205 Gourmet Coffee'!E39,'CC-02-1130 Bar with Food'!E39,'CC-02-1010 Newsstand'!E39)</f>
        <v>0</v>
      </c>
      <c r="F39" s="69">
        <f>SUM('T-200 Newsstand with Coffee'!F39,'B-204a Bar with Food'!F39,'B-204b Newsstand'!F39,'AB Rotunda Food Hall'!F54,'R-216 Newsstand'!F39,'CC-02-1405b Gift Shop'!F39,'CC-02-1205 Gourmet Coffee'!F39,'CC-02-1130 Bar with Food'!F39,'CC-02-1010 Newsstand'!F39)</f>
        <v>0</v>
      </c>
      <c r="G39" s="69">
        <f>SUM('T-200 Newsstand with Coffee'!G39,'B-204a Bar with Food'!G39,'B-204b Newsstand'!G39,'AB Rotunda Food Hall'!G54,'R-216 Newsstand'!G39,'CC-02-1405b Gift Shop'!G39,'CC-02-1205 Gourmet Coffee'!G39,'CC-02-1130 Bar with Food'!G39,'CC-02-1010 Newsstand'!G39)</f>
        <v>0</v>
      </c>
      <c r="H39" s="69">
        <f>SUM('T-200 Newsstand with Coffee'!H39,'B-204a Bar with Food'!H39,'B-204b Newsstand'!H39,'AB Rotunda Food Hall'!H54,'R-216 Newsstand'!H39,'CC-02-1405b Gift Shop'!H39,'CC-02-1205 Gourmet Coffee'!H39,'CC-02-1130 Bar with Food'!H39,'CC-02-1010 Newsstand'!H39)</f>
        <v>0</v>
      </c>
      <c r="I39" s="69">
        <f>SUM('T-200 Newsstand with Coffee'!I39,'B-204a Bar with Food'!I39,'B-204b Newsstand'!I39,'AB Rotunda Food Hall'!I54,'R-216 Newsstand'!I39,'CC-02-1405b Gift Shop'!I39,'CC-02-1205 Gourmet Coffee'!I39,'CC-02-1130 Bar with Food'!I39,'CC-02-1010 Newsstand'!I39)</f>
        <v>0</v>
      </c>
      <c r="J39" s="69">
        <f>SUM('T-200 Newsstand with Coffee'!J39,'B-204a Bar with Food'!J39,'B-204b Newsstand'!J39,'AB Rotunda Food Hall'!J54,'R-216 Newsstand'!J39,'CC-02-1405b Gift Shop'!J39,'CC-02-1205 Gourmet Coffee'!J39,'CC-02-1130 Bar with Food'!J39,'CC-02-1010 Newsstand'!J39)</f>
        <v>0</v>
      </c>
      <c r="K39" s="69">
        <f>SUM('T-200 Newsstand with Coffee'!K39,'B-204a Bar with Food'!K39,'B-204b Newsstand'!K39,'AB Rotunda Food Hall'!K54,'R-216 Newsstand'!K39,'CC-02-1405b Gift Shop'!K39,'CC-02-1205 Gourmet Coffee'!K39,'CC-02-1130 Bar with Food'!K39,'CC-02-1010 Newsstand'!K39)</f>
        <v>0</v>
      </c>
      <c r="L39" s="69">
        <f>SUM('T-200 Newsstand with Coffee'!L39,'B-204a Bar with Food'!L39,'B-204b Newsstand'!L39,'AB Rotunda Food Hall'!L54,'R-216 Newsstand'!L39,'CC-02-1405b Gift Shop'!L39,'CC-02-1205 Gourmet Coffee'!L39,'CC-02-1130 Bar with Food'!L39,'CC-02-1010 Newsstand'!L39)</f>
        <v>0</v>
      </c>
      <c r="M39" s="69">
        <f>SUM('T-200 Newsstand with Coffee'!M39,'B-204a Bar with Food'!M39,'B-204b Newsstand'!M39,'AB Rotunda Food Hall'!M54,'R-216 Newsstand'!M39,'CC-02-1405b Gift Shop'!M39,'CC-02-1205 Gourmet Coffee'!M39,'CC-02-1130 Bar with Food'!M39,'CC-02-1010 Newsstand'!M39)</f>
        <v>0</v>
      </c>
      <c r="N39" s="69">
        <f>SUM('T-200 Newsstand with Coffee'!N39,'B-204a Bar with Food'!N39,'B-204b Newsstand'!N39,'AB Rotunda Food Hall'!N54,'R-216 Newsstand'!N39,'CC-02-1405b Gift Shop'!N39,'CC-02-1205 Gourmet Coffee'!N39,'CC-02-1130 Bar with Food'!N39,'CC-02-1010 Newsstand'!N39)</f>
        <v>0</v>
      </c>
      <c r="O39" s="69">
        <f>SUM('T-200 Newsstand with Coffee'!O39,'B-204a Bar with Food'!O39,'B-204b Newsstand'!O39,'AB Rotunda Food Hall'!O54,'R-216 Newsstand'!O39,'CC-02-1405b Gift Shop'!O39,'CC-02-1205 Gourmet Coffee'!O39,'CC-02-1130 Bar with Food'!O39,'CC-02-1010 Newsstand'!O39)</f>
        <v>0</v>
      </c>
      <c r="P39" s="13">
        <f t="shared" si="20"/>
        <v>0</v>
      </c>
    </row>
    <row r="40" spans="1:17" x14ac:dyDescent="0.3">
      <c r="B40" s="1" t="s">
        <v>9</v>
      </c>
      <c r="C40" s="43">
        <f>SUM(C29:C39)</f>
        <v>0</v>
      </c>
      <c r="D40" s="43">
        <f t="shared" ref="D40:K40" si="21">SUM(D29:D39)</f>
        <v>0</v>
      </c>
      <c r="E40" s="43">
        <f t="shared" si="21"/>
        <v>0</v>
      </c>
      <c r="F40" s="43">
        <f t="shared" si="21"/>
        <v>0</v>
      </c>
      <c r="G40" s="43">
        <f t="shared" si="21"/>
        <v>0</v>
      </c>
      <c r="H40" s="43">
        <f t="shared" si="21"/>
        <v>0</v>
      </c>
      <c r="I40" s="43">
        <f t="shared" si="21"/>
        <v>0</v>
      </c>
      <c r="J40" s="43">
        <f t="shared" si="21"/>
        <v>0</v>
      </c>
      <c r="K40" s="43">
        <f t="shared" si="21"/>
        <v>0</v>
      </c>
      <c r="L40" s="43">
        <f t="shared" ref="L40:M40" si="22">SUM(L29:L39)</f>
        <v>0</v>
      </c>
      <c r="M40" s="43">
        <f t="shared" si="22"/>
        <v>0</v>
      </c>
      <c r="N40" s="43">
        <f t="shared" ref="N40:O40" si="23">SUM(N29:N39)</f>
        <v>0</v>
      </c>
      <c r="O40" s="43">
        <f t="shared" si="23"/>
        <v>0</v>
      </c>
      <c r="P40" s="12">
        <f>SUM(P29:P39)</f>
        <v>0</v>
      </c>
    </row>
    <row r="41" spans="1:17" x14ac:dyDescent="0.3">
      <c r="B41" s="2"/>
      <c r="C41" s="43"/>
      <c r="D41" s="43"/>
      <c r="E41" s="43"/>
      <c r="F41" s="43"/>
      <c r="G41" s="43"/>
      <c r="H41" s="43"/>
      <c r="I41" s="43"/>
      <c r="J41" s="43"/>
      <c r="K41" s="43"/>
      <c r="L41" s="43"/>
      <c r="M41" s="43"/>
      <c r="N41" s="43"/>
      <c r="O41" s="43"/>
      <c r="P41" s="14"/>
    </row>
    <row r="42" spans="1:17" x14ac:dyDescent="0.3">
      <c r="B42" s="2" t="s">
        <v>17</v>
      </c>
      <c r="C42" s="44">
        <f>C26-C40</f>
        <v>0</v>
      </c>
      <c r="D42" s="44">
        <f t="shared" ref="D42:O42" si="24">D26-D40</f>
        <v>0</v>
      </c>
      <c r="E42" s="44">
        <f t="shared" si="24"/>
        <v>0</v>
      </c>
      <c r="F42" s="44">
        <f t="shared" si="24"/>
        <v>0</v>
      </c>
      <c r="G42" s="44">
        <f t="shared" si="24"/>
        <v>0</v>
      </c>
      <c r="H42" s="44">
        <f t="shared" si="24"/>
        <v>0</v>
      </c>
      <c r="I42" s="44">
        <f t="shared" si="24"/>
        <v>0</v>
      </c>
      <c r="J42" s="44">
        <f t="shared" si="24"/>
        <v>0</v>
      </c>
      <c r="K42" s="44">
        <f t="shared" si="24"/>
        <v>0</v>
      </c>
      <c r="L42" s="44">
        <f t="shared" si="24"/>
        <v>0</v>
      </c>
      <c r="M42" s="44">
        <f t="shared" si="24"/>
        <v>0</v>
      </c>
      <c r="N42" s="44">
        <f t="shared" si="24"/>
        <v>0</v>
      </c>
      <c r="O42" s="44">
        <f t="shared" si="24"/>
        <v>0</v>
      </c>
      <c r="P42" s="15">
        <f>P26-P40</f>
        <v>0</v>
      </c>
    </row>
    <row r="43" spans="1:17" x14ac:dyDescent="0.3">
      <c r="B43" s="2" t="s">
        <v>10</v>
      </c>
      <c r="C43" s="45">
        <f>SUM('T-200 Newsstand with Coffee'!C43,'B-204a Bar with Food'!C43,'B-204b Newsstand'!C43,'AB Rotunda Food Hall'!C58,'R-216 Newsstand'!C43,'CC-02-1405b Gift Shop'!C43,'CC-02-1205 Gourmet Coffee'!C43,'CC-02-1130 Bar with Food'!C43,'CC-02-1010 Newsstand'!C43)</f>
        <v>0</v>
      </c>
      <c r="D43" s="45">
        <f>SUM('T-200 Newsstand with Coffee'!D43,'B-204a Bar with Food'!D43,'B-204b Newsstand'!D43,'AB Rotunda Food Hall'!D58,'R-216 Newsstand'!D43,'CC-02-1405b Gift Shop'!D43,'CC-02-1205 Gourmet Coffee'!D43,'CC-02-1130 Bar with Food'!D43,'CC-02-1010 Newsstand'!D43)</f>
        <v>0</v>
      </c>
      <c r="E43" s="45">
        <f>SUM('T-200 Newsstand with Coffee'!E43,'B-204a Bar with Food'!E43,'B-204b Newsstand'!E43,'AB Rotunda Food Hall'!E58,'R-216 Newsstand'!E43,'CC-02-1405b Gift Shop'!E43,'CC-02-1205 Gourmet Coffee'!E43,'CC-02-1130 Bar with Food'!E43,'CC-02-1010 Newsstand'!E43)</f>
        <v>0</v>
      </c>
      <c r="F43" s="45">
        <f>SUM('T-200 Newsstand with Coffee'!F43,'B-204a Bar with Food'!F43,'B-204b Newsstand'!F43,'AB Rotunda Food Hall'!F58,'R-216 Newsstand'!F43,'CC-02-1405b Gift Shop'!F43,'CC-02-1205 Gourmet Coffee'!F43,'CC-02-1130 Bar with Food'!F43,'CC-02-1010 Newsstand'!F43)</f>
        <v>0</v>
      </c>
      <c r="G43" s="45">
        <f>SUM('T-200 Newsstand with Coffee'!G43,'B-204a Bar with Food'!G43,'B-204b Newsstand'!G43,'AB Rotunda Food Hall'!G58,'R-216 Newsstand'!G43,'CC-02-1405b Gift Shop'!G43,'CC-02-1205 Gourmet Coffee'!G43,'CC-02-1130 Bar with Food'!G43,'CC-02-1010 Newsstand'!G43)</f>
        <v>0</v>
      </c>
      <c r="H43" s="45">
        <f>SUM('T-200 Newsstand with Coffee'!H43,'B-204a Bar with Food'!H43,'B-204b Newsstand'!H43,'AB Rotunda Food Hall'!H58,'R-216 Newsstand'!H43,'CC-02-1405b Gift Shop'!H43,'CC-02-1205 Gourmet Coffee'!H43,'CC-02-1130 Bar with Food'!H43,'CC-02-1010 Newsstand'!H43)</f>
        <v>0</v>
      </c>
      <c r="I43" s="45">
        <f>SUM('T-200 Newsstand with Coffee'!I43,'B-204a Bar with Food'!I43,'B-204b Newsstand'!I43,'AB Rotunda Food Hall'!I58,'R-216 Newsstand'!I43,'CC-02-1405b Gift Shop'!I43,'CC-02-1205 Gourmet Coffee'!I43,'CC-02-1130 Bar with Food'!I43,'CC-02-1010 Newsstand'!I43)</f>
        <v>0</v>
      </c>
      <c r="J43" s="45">
        <f>SUM('T-200 Newsstand with Coffee'!J43,'B-204a Bar with Food'!J43,'B-204b Newsstand'!J43,'AB Rotunda Food Hall'!J58,'R-216 Newsstand'!J43,'CC-02-1405b Gift Shop'!J43,'CC-02-1205 Gourmet Coffee'!J43,'CC-02-1130 Bar with Food'!J43,'CC-02-1010 Newsstand'!J43)</f>
        <v>0</v>
      </c>
      <c r="K43" s="45">
        <f>SUM('T-200 Newsstand with Coffee'!K43,'B-204a Bar with Food'!K43,'B-204b Newsstand'!K43,'AB Rotunda Food Hall'!K58,'R-216 Newsstand'!K43,'CC-02-1405b Gift Shop'!K43,'CC-02-1205 Gourmet Coffee'!K43,'CC-02-1130 Bar with Food'!K43,'CC-02-1010 Newsstand'!K43)</f>
        <v>0</v>
      </c>
      <c r="L43" s="45">
        <f>SUM('T-200 Newsstand with Coffee'!L43,'B-204a Bar with Food'!L43,'B-204b Newsstand'!L43,'AB Rotunda Food Hall'!L58,'R-216 Newsstand'!L43,'CC-02-1405b Gift Shop'!L43,'CC-02-1205 Gourmet Coffee'!L43,'CC-02-1130 Bar with Food'!L43,'CC-02-1010 Newsstand'!L43)</f>
        <v>0</v>
      </c>
      <c r="M43" s="45">
        <f>SUM('T-200 Newsstand with Coffee'!M43,'B-204a Bar with Food'!M43,'B-204b Newsstand'!M43,'AB Rotunda Food Hall'!M58,'R-216 Newsstand'!M43,'CC-02-1405b Gift Shop'!M43,'CC-02-1205 Gourmet Coffee'!M43,'CC-02-1130 Bar with Food'!M43,'CC-02-1010 Newsstand'!M43)</f>
        <v>0</v>
      </c>
      <c r="N43" s="45">
        <f>SUM('T-200 Newsstand with Coffee'!N43,'B-204a Bar with Food'!N43,'B-204b Newsstand'!N43,'AB Rotunda Food Hall'!N58,'R-216 Newsstand'!N43,'CC-02-1405b Gift Shop'!N43,'CC-02-1205 Gourmet Coffee'!N43,'CC-02-1130 Bar with Food'!N43,'CC-02-1010 Newsstand'!N43)</f>
        <v>0</v>
      </c>
      <c r="O43" s="45">
        <f>SUM('T-200 Newsstand with Coffee'!O43,'B-204a Bar with Food'!O43,'B-204b Newsstand'!O43,'AB Rotunda Food Hall'!O58,'R-216 Newsstand'!O43,'CC-02-1405b Gift Shop'!O43,'CC-02-1205 Gourmet Coffee'!O43,'CC-02-1130 Bar with Food'!O43,'CC-02-1010 Newsstand'!O43)</f>
        <v>0</v>
      </c>
      <c r="P43" s="16">
        <f>SUM(C43:O43)</f>
        <v>0</v>
      </c>
    </row>
    <row r="44" spans="1:17" x14ac:dyDescent="0.3">
      <c r="B44" s="1" t="s">
        <v>11</v>
      </c>
      <c r="C44" s="40">
        <f t="shared" ref="C44:P44" si="25">C42-C43</f>
        <v>0</v>
      </c>
      <c r="D44" s="40">
        <f t="shared" ref="D44:K44" si="26">D42-D43</f>
        <v>0</v>
      </c>
      <c r="E44" s="40">
        <f t="shared" si="26"/>
        <v>0</v>
      </c>
      <c r="F44" s="40">
        <f t="shared" si="26"/>
        <v>0</v>
      </c>
      <c r="G44" s="40">
        <f t="shared" si="26"/>
        <v>0</v>
      </c>
      <c r="H44" s="40">
        <f t="shared" si="26"/>
        <v>0</v>
      </c>
      <c r="I44" s="40">
        <f t="shared" si="26"/>
        <v>0</v>
      </c>
      <c r="J44" s="40">
        <f t="shared" si="26"/>
        <v>0</v>
      </c>
      <c r="K44" s="40">
        <f t="shared" si="26"/>
        <v>0</v>
      </c>
      <c r="L44" s="40">
        <f t="shared" si="25"/>
        <v>0</v>
      </c>
      <c r="M44" s="40">
        <f t="shared" si="25"/>
        <v>0</v>
      </c>
      <c r="N44" s="40">
        <f t="shared" ref="N44:O44" si="27">N42-N43</f>
        <v>0</v>
      </c>
      <c r="O44" s="40">
        <f t="shared" si="27"/>
        <v>0</v>
      </c>
      <c r="P44" s="12">
        <f t="shared" si="25"/>
        <v>0</v>
      </c>
    </row>
    <row r="45" spans="1:17" x14ac:dyDescent="0.3">
      <c r="B45" s="2"/>
      <c r="C45" s="40"/>
      <c r="D45" s="40"/>
      <c r="E45" s="40"/>
      <c r="F45" s="40"/>
      <c r="G45" s="40"/>
      <c r="H45" s="40"/>
      <c r="I45" s="40"/>
      <c r="J45" s="40"/>
      <c r="K45" s="40"/>
      <c r="L45" s="40"/>
      <c r="M45" s="40"/>
      <c r="N45" s="40"/>
      <c r="O45" s="40"/>
      <c r="P45" s="12"/>
      <c r="Q45" s="4"/>
    </row>
    <row r="46" spans="1:17" ht="15.75" customHeight="1" x14ac:dyDescent="0.3">
      <c r="B46" s="2" t="s">
        <v>31</v>
      </c>
      <c r="C46" s="40"/>
      <c r="D46" s="40"/>
      <c r="E46" s="40"/>
      <c r="F46" s="40"/>
      <c r="G46" s="40"/>
      <c r="H46" s="40"/>
      <c r="I46" s="40"/>
      <c r="J46" s="40"/>
      <c r="K46" s="40"/>
      <c r="L46" s="40"/>
      <c r="M46" s="40"/>
      <c r="N46" s="40"/>
      <c r="O46" s="40"/>
      <c r="P46" s="59">
        <f>SUM('T-200 Newsstand with Coffee'!P46,'B-204a Bar with Food'!P46,'B-204b Newsstand'!P46,'AB Rotunda Food Hall'!P61,'R-216 Newsstand'!P46,'CC-02-1405b Gift Shop'!P46,'CC-02-1205 Gourmet Coffee'!P46,'CC-02-1130 Bar with Food'!P46,'CC-02-1010 Newsstand'!P46)</f>
        <v>0</v>
      </c>
    </row>
    <row r="47" spans="1:17" x14ac:dyDescent="0.3">
      <c r="B47" s="2" t="s">
        <v>12</v>
      </c>
      <c r="C47" s="40"/>
      <c r="D47" s="40"/>
      <c r="E47" s="40"/>
      <c r="F47" s="40"/>
      <c r="G47" s="40"/>
      <c r="H47" s="40"/>
      <c r="I47" s="40"/>
      <c r="J47" s="40"/>
      <c r="K47" s="40"/>
      <c r="L47" s="40"/>
      <c r="M47" s="40"/>
      <c r="N47" s="40"/>
      <c r="O47" s="40"/>
      <c r="P47" s="14">
        <f>IFERROR(P46/P15,0)</f>
        <v>0</v>
      </c>
    </row>
    <row r="48" spans="1:17" ht="14.5" x14ac:dyDescent="0.35">
      <c r="B48" s="11"/>
      <c r="C48" s="40"/>
      <c r="D48" s="40"/>
      <c r="E48" s="40"/>
      <c r="F48" s="40"/>
      <c r="G48" s="40"/>
      <c r="H48" s="40"/>
      <c r="I48" s="40"/>
      <c r="J48" s="40"/>
      <c r="K48" s="40"/>
      <c r="L48" s="40"/>
      <c r="M48" s="40"/>
      <c r="N48" s="40"/>
      <c r="O48" s="40"/>
      <c r="P48" s="14"/>
    </row>
    <row r="49" spans="1:256" ht="16.5" x14ac:dyDescent="0.3">
      <c r="B49" s="2" t="s">
        <v>32</v>
      </c>
      <c r="C49" s="40"/>
      <c r="D49" s="40"/>
      <c r="E49" s="40"/>
      <c r="F49" s="40"/>
      <c r="G49" s="40"/>
      <c r="H49" s="40"/>
      <c r="I49" s="40"/>
      <c r="J49" s="40"/>
      <c r="K49" s="40"/>
      <c r="L49" s="40"/>
      <c r="M49" s="40"/>
      <c r="N49" s="40"/>
      <c r="O49" s="40"/>
      <c r="P49" s="59">
        <f>SUM('T-200 Newsstand with Coffee'!P49,'B-204a Bar with Food'!P49,'B-204b Newsstand'!P49,'AB Rotunda Food Hall'!P70,'R-216 Newsstand'!P49,'CC-02-1405b Gift Shop'!P49,'CC-02-1205 Gourmet Coffee'!P49,'CC-02-1130 Bar with Food'!P49,'CC-02-1010 Newsstand'!P49)</f>
        <v>0</v>
      </c>
    </row>
    <row r="50" spans="1:256" x14ac:dyDescent="0.3">
      <c r="B50" s="2" t="s">
        <v>22</v>
      </c>
      <c r="C50" s="40"/>
      <c r="D50" s="40"/>
      <c r="E50" s="40"/>
      <c r="F50" s="40"/>
      <c r="G50" s="40"/>
      <c r="H50" s="40"/>
      <c r="I50" s="40"/>
      <c r="J50" s="40"/>
      <c r="K50" s="40"/>
      <c r="L50" s="40"/>
      <c r="M50" s="40"/>
      <c r="N50" s="40"/>
      <c r="O50" s="40"/>
      <c r="P50" s="14">
        <f>IFERROR(P49/P15,0)</f>
        <v>0</v>
      </c>
    </row>
    <row r="51" spans="1:256" x14ac:dyDescent="0.3">
      <c r="B51" s="2"/>
      <c r="C51" s="40"/>
      <c r="D51" s="40"/>
      <c r="E51" s="40"/>
      <c r="F51" s="40"/>
      <c r="G51" s="40"/>
      <c r="H51" s="40"/>
      <c r="I51" s="40"/>
      <c r="J51" s="40"/>
      <c r="K51" s="40"/>
      <c r="L51" s="40"/>
      <c r="M51" s="40"/>
      <c r="N51" s="40"/>
      <c r="O51" s="40"/>
      <c r="P51" s="14"/>
    </row>
    <row r="52" spans="1:256" ht="14.5" thickBot="1" x14ac:dyDescent="0.35">
      <c r="B52" s="6"/>
      <c r="C52" s="10"/>
      <c r="D52" s="10"/>
      <c r="E52" s="10"/>
      <c r="F52" s="10"/>
      <c r="G52" s="10"/>
      <c r="H52" s="10"/>
      <c r="I52" s="10"/>
      <c r="J52" s="10"/>
      <c r="K52" s="10"/>
      <c r="L52" s="10"/>
      <c r="M52" s="10"/>
      <c r="N52" s="10"/>
      <c r="O52" s="10"/>
      <c r="P52" s="17"/>
    </row>
    <row r="53" spans="1:256" ht="14.25" customHeight="1" x14ac:dyDescent="0.3">
      <c r="B53" s="34" t="s">
        <v>26</v>
      </c>
      <c r="C53" s="4"/>
      <c r="D53" s="4"/>
      <c r="E53" s="4"/>
      <c r="F53" s="4"/>
      <c r="G53" s="4"/>
      <c r="H53" s="4"/>
      <c r="I53" s="4"/>
      <c r="J53" s="4"/>
      <c r="K53" s="4"/>
      <c r="L53" s="4"/>
    </row>
    <row r="54" spans="1:256" s="47" customFormat="1" ht="63" customHeight="1" x14ac:dyDescent="0.35">
      <c r="A54" s="48"/>
      <c r="B54" s="89" t="s">
        <v>86</v>
      </c>
      <c r="C54" s="89"/>
      <c r="D54" s="89"/>
      <c r="E54" s="89"/>
      <c r="F54" s="89"/>
      <c r="G54" s="89"/>
      <c r="H54" s="89"/>
      <c r="I54" s="89"/>
      <c r="J54" s="89"/>
      <c r="K54" s="89"/>
      <c r="L54" s="89"/>
      <c r="M54" s="89"/>
      <c r="N54" s="89"/>
      <c r="O54" s="89"/>
      <c r="P54" s="89"/>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c r="HX54" s="46"/>
      <c r="HY54" s="46"/>
      <c r="HZ54" s="46"/>
      <c r="IA54" s="46"/>
      <c r="IB54" s="46"/>
      <c r="IC54" s="46"/>
      <c r="ID54" s="46"/>
      <c r="IE54" s="46"/>
      <c r="IF54" s="46"/>
      <c r="IG54" s="46"/>
      <c r="IH54" s="46"/>
      <c r="II54" s="46"/>
      <c r="IJ54" s="46"/>
      <c r="IK54" s="46"/>
      <c r="IL54" s="46"/>
      <c r="IM54" s="46"/>
      <c r="IN54" s="46"/>
      <c r="IO54" s="46"/>
      <c r="IP54" s="46"/>
      <c r="IQ54" s="46"/>
      <c r="IR54" s="46"/>
      <c r="IS54" s="46"/>
      <c r="IT54" s="46"/>
      <c r="IU54" s="46"/>
      <c r="IV54" s="46"/>
    </row>
    <row r="55" spans="1:256" s="47" customFormat="1" ht="27" customHeight="1" x14ac:dyDescent="0.35">
      <c r="A55" s="48"/>
      <c r="B55" s="89" t="s">
        <v>88</v>
      </c>
      <c r="C55" s="89"/>
      <c r="D55" s="89"/>
      <c r="E55" s="89"/>
      <c r="F55" s="89"/>
      <c r="G55" s="89"/>
      <c r="H55" s="89"/>
      <c r="I55" s="89"/>
      <c r="J55" s="89"/>
      <c r="K55" s="89"/>
      <c r="L55" s="89"/>
      <c r="M55" s="89"/>
      <c r="N55" s="89"/>
      <c r="O55" s="89"/>
      <c r="P55" s="89"/>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c r="EU55" s="46"/>
      <c r="EV55" s="46"/>
      <c r="EW55" s="46"/>
      <c r="EX55" s="46"/>
      <c r="EY55" s="46"/>
      <c r="EZ55" s="46"/>
      <c r="FA55" s="46"/>
      <c r="FB55" s="46"/>
      <c r="FC55" s="46"/>
      <c r="FD55" s="46"/>
      <c r="FE55" s="46"/>
      <c r="FF55" s="46"/>
      <c r="FG55" s="46"/>
      <c r="FH55" s="46"/>
      <c r="FI55" s="46"/>
      <c r="FJ55" s="46"/>
      <c r="FK55" s="46"/>
      <c r="FL55" s="46"/>
      <c r="FM55" s="46"/>
      <c r="FN55" s="46"/>
      <c r="FO55" s="46"/>
      <c r="FP55" s="46"/>
      <c r="FQ55" s="46"/>
      <c r="FR55" s="46"/>
      <c r="FS55" s="46"/>
      <c r="FT55" s="46"/>
      <c r="FU55" s="46"/>
      <c r="FV55" s="46"/>
      <c r="FW55" s="46"/>
      <c r="FX55" s="46"/>
      <c r="FY55" s="46"/>
      <c r="FZ55" s="46"/>
      <c r="GA55" s="46"/>
      <c r="GB55" s="46"/>
      <c r="GC55" s="46"/>
      <c r="GD55" s="46"/>
      <c r="GE55" s="46"/>
      <c r="GF55" s="46"/>
      <c r="GG55" s="46"/>
      <c r="GH55" s="46"/>
      <c r="GI55" s="46"/>
      <c r="GJ55" s="46"/>
      <c r="GK55" s="46"/>
      <c r="GL55" s="46"/>
      <c r="GM55" s="46"/>
      <c r="GN55" s="46"/>
      <c r="GO55" s="46"/>
      <c r="GP55" s="46"/>
      <c r="GQ55" s="46"/>
      <c r="GR55" s="46"/>
      <c r="GS55" s="46"/>
      <c r="GT55" s="46"/>
      <c r="GU55" s="46"/>
      <c r="GV55" s="46"/>
      <c r="GW55" s="46"/>
      <c r="GX55" s="46"/>
      <c r="GY55" s="46"/>
      <c r="GZ55" s="46"/>
      <c r="HA55" s="46"/>
      <c r="HB55" s="46"/>
      <c r="HC55" s="46"/>
      <c r="HD55" s="46"/>
      <c r="HE55" s="46"/>
      <c r="HF55" s="46"/>
      <c r="HG55" s="46"/>
      <c r="HH55" s="46"/>
      <c r="HI55" s="46"/>
      <c r="HJ55" s="46"/>
      <c r="HK55" s="46"/>
      <c r="HL55" s="46"/>
      <c r="HM55" s="46"/>
      <c r="HN55" s="46"/>
      <c r="HO55" s="46"/>
      <c r="HP55" s="46"/>
      <c r="HQ55" s="46"/>
      <c r="HR55" s="46"/>
      <c r="HS55" s="46"/>
      <c r="HT55" s="46"/>
      <c r="HU55" s="46"/>
      <c r="HV55" s="46"/>
      <c r="HW55" s="46"/>
      <c r="HX55" s="46"/>
      <c r="HY55" s="46"/>
      <c r="HZ55" s="46"/>
      <c r="IA55" s="46"/>
      <c r="IB55" s="46"/>
      <c r="IC55" s="46"/>
      <c r="ID55" s="46"/>
      <c r="IE55" s="46"/>
      <c r="IF55" s="46"/>
      <c r="IG55" s="46"/>
      <c r="IH55" s="46"/>
      <c r="II55" s="46"/>
      <c r="IJ55" s="46"/>
      <c r="IK55" s="46"/>
      <c r="IL55" s="46"/>
      <c r="IM55" s="46"/>
      <c r="IN55" s="46"/>
      <c r="IO55" s="46"/>
      <c r="IP55" s="46"/>
      <c r="IQ55" s="46"/>
      <c r="IR55" s="46"/>
      <c r="IS55" s="46"/>
      <c r="IT55" s="46"/>
      <c r="IU55" s="46"/>
      <c r="IV55" s="46"/>
    </row>
    <row r="56" spans="1:256" s="24" customFormat="1" ht="22.5" customHeight="1" x14ac:dyDescent="0.3">
      <c r="A56"/>
      <c r="B56" s="90" t="s">
        <v>30</v>
      </c>
      <c r="C56" s="90"/>
      <c r="D56" s="90"/>
      <c r="E56" s="90"/>
      <c r="F56" s="90"/>
      <c r="G56" s="90"/>
      <c r="H56" s="90"/>
      <c r="I56" s="90"/>
      <c r="J56" s="90"/>
      <c r="K56" s="90"/>
      <c r="L56" s="90"/>
      <c r="M56" s="90"/>
      <c r="N56" s="90"/>
      <c r="O56" s="90"/>
      <c r="P56" s="90"/>
    </row>
    <row r="57" spans="1:256" s="24" customFormat="1" x14ac:dyDescent="0.3">
      <c r="A57"/>
      <c r="B57" s="24" t="s">
        <v>42</v>
      </c>
    </row>
    <row r="58" spans="1:256" x14ac:dyDescent="0.3">
      <c r="B58" s="24"/>
      <c r="C58" s="24"/>
      <c r="D58" s="24"/>
      <c r="E58" s="24"/>
      <c r="F58" s="24"/>
      <c r="G58" s="24"/>
      <c r="H58" s="24"/>
      <c r="I58" s="24"/>
      <c r="J58" s="24"/>
      <c r="K58" s="24"/>
      <c r="L58" s="24"/>
    </row>
    <row r="59" spans="1:256" s="24" customFormat="1" x14ac:dyDescent="0.3">
      <c r="A59"/>
    </row>
    <row r="60" spans="1:256" s="24" customFormat="1" x14ac:dyDescent="0.3">
      <c r="A60"/>
      <c r="B60" s="61"/>
    </row>
    <row r="61" spans="1:256" s="24" customFormat="1" ht="14.5" x14ac:dyDescent="0.3">
      <c r="A61"/>
      <c r="B61" s="67"/>
    </row>
    <row r="62" spans="1:256" s="24" customFormat="1" x14ac:dyDescent="0.3">
      <c r="A62"/>
    </row>
    <row r="63" spans="1:256" s="24" customFormat="1" x14ac:dyDescent="0.3">
      <c r="A63"/>
    </row>
    <row r="64" spans="1:256" s="24" customFormat="1" x14ac:dyDescent="0.3">
      <c r="A64"/>
    </row>
    <row r="65" spans="1:1" s="24" customFormat="1" x14ac:dyDescent="0.3">
      <c r="A65"/>
    </row>
    <row r="66" spans="1:1" s="24" customFormat="1" x14ac:dyDescent="0.3">
      <c r="A66"/>
    </row>
    <row r="67" spans="1:1" s="24" customFormat="1" x14ac:dyDescent="0.3">
      <c r="A67"/>
    </row>
    <row r="68" spans="1:1" s="24" customFormat="1" x14ac:dyDescent="0.3">
      <c r="A68"/>
    </row>
    <row r="69" spans="1:1" s="24" customFormat="1" x14ac:dyDescent="0.3">
      <c r="A69"/>
    </row>
    <row r="70" spans="1:1" s="24" customFormat="1" x14ac:dyDescent="0.3">
      <c r="A70"/>
    </row>
    <row r="71" spans="1:1" s="24" customFormat="1" x14ac:dyDescent="0.3">
      <c r="A71"/>
    </row>
    <row r="72" spans="1:1" s="24" customFormat="1" x14ac:dyDescent="0.3">
      <c r="A72"/>
    </row>
    <row r="73" spans="1:1" s="24" customFormat="1" x14ac:dyDescent="0.3">
      <c r="A73"/>
    </row>
  </sheetData>
  <sheetProtection sheet="1" selectLockedCells="1"/>
  <protectedRanges>
    <protectedRange sqref="L2" name="Range1"/>
  </protectedRanges>
  <dataConsolidate/>
  <mergeCells count="4">
    <mergeCell ref="B10:P10"/>
    <mergeCell ref="B54:P54"/>
    <mergeCell ref="B55:P55"/>
    <mergeCell ref="B56:P56"/>
  </mergeCells>
  <dataValidations count="1">
    <dataValidation type="whole" operator="lessThan" allowBlank="1" showInputMessage="1" showErrorMessage="1" error="This value exceeds 16,124 sq. ft. Please ensure square footage inputs for units T-200 and the A/B Food Hall are within the appropriate ranges. " sqref="P15" xr:uid="{AD3D559F-A671-4789-AB29-7E79018F5901}">
      <formula1>16124</formula1>
    </dataValidation>
  </dataValidations>
  <pageMargins left="0.25" right="0.21" top="0.42" bottom="0.39" header="0.23" footer="0.17"/>
  <pageSetup scale="63" orientation="landscape" r:id="rId1"/>
  <ignoredErrors>
    <ignoredError sqref="C43:O43 P46 P49"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9"/>
  <sheetViews>
    <sheetView tabSelected="1" zoomScaleNormal="100" workbookViewId="0">
      <selection activeCell="A12" sqref="A12"/>
    </sheetView>
  </sheetViews>
  <sheetFormatPr defaultRowHeight="14" x14ac:dyDescent="0.3"/>
  <cols>
    <col min="1" max="1" width="83.6640625" customWidth="1"/>
  </cols>
  <sheetData>
    <row r="1" spans="1:1" ht="22.5" customHeight="1" x14ac:dyDescent="0.3">
      <c r="A1" s="9" t="s">
        <v>41</v>
      </c>
    </row>
    <row r="2" spans="1:1" x14ac:dyDescent="0.3">
      <c r="A2" s="60" t="s">
        <v>59</v>
      </c>
    </row>
    <row r="3" spans="1:1" x14ac:dyDescent="0.3">
      <c r="A3" s="56"/>
    </row>
    <row r="4" spans="1:1" x14ac:dyDescent="0.3">
      <c r="A4" s="56"/>
    </row>
    <row r="5" spans="1:1" x14ac:dyDescent="0.3">
      <c r="A5" s="56"/>
    </row>
    <row r="6" spans="1:1" x14ac:dyDescent="0.3">
      <c r="A6" s="56"/>
    </row>
    <row r="7" spans="1:1" x14ac:dyDescent="0.3">
      <c r="A7" s="56"/>
    </row>
    <row r="8" spans="1:1" x14ac:dyDescent="0.3">
      <c r="A8" s="57"/>
    </row>
    <row r="9" spans="1:1" x14ac:dyDescent="0.3">
      <c r="A9" s="57"/>
    </row>
    <row r="10" spans="1:1" x14ac:dyDescent="0.3">
      <c r="A10" s="57"/>
    </row>
    <row r="11" spans="1:1" x14ac:dyDescent="0.3">
      <c r="A11" s="57"/>
    </row>
    <row r="12" spans="1:1" x14ac:dyDescent="0.3">
      <c r="A12" s="57"/>
    </row>
    <row r="13" spans="1:1" x14ac:dyDescent="0.3">
      <c r="A13" s="57"/>
    </row>
    <row r="14" spans="1:1" x14ac:dyDescent="0.3">
      <c r="A14" s="57"/>
    </row>
    <row r="15" spans="1:1" x14ac:dyDescent="0.3">
      <c r="A15" s="57"/>
    </row>
    <row r="16" spans="1:1" x14ac:dyDescent="0.3">
      <c r="A16" s="57"/>
    </row>
    <row r="17" spans="1:1" x14ac:dyDescent="0.3">
      <c r="A17" s="57"/>
    </row>
    <row r="18" spans="1:1" x14ac:dyDescent="0.3">
      <c r="A18" s="57"/>
    </row>
    <row r="19" spans="1:1" x14ac:dyDescent="0.3">
      <c r="A19" s="57"/>
    </row>
    <row r="20" spans="1:1" x14ac:dyDescent="0.3">
      <c r="A20" s="57"/>
    </row>
    <row r="21" spans="1:1" x14ac:dyDescent="0.3">
      <c r="A21" s="57"/>
    </row>
    <row r="22" spans="1:1" x14ac:dyDescent="0.3">
      <c r="A22" s="57"/>
    </row>
    <row r="23" spans="1:1" x14ac:dyDescent="0.3">
      <c r="A23" s="57"/>
    </row>
    <row r="24" spans="1:1" x14ac:dyDescent="0.3">
      <c r="A24" s="57"/>
    </row>
    <row r="25" spans="1:1" x14ac:dyDescent="0.3">
      <c r="A25" s="57"/>
    </row>
    <row r="26" spans="1:1" x14ac:dyDescent="0.3">
      <c r="A26" s="57"/>
    </row>
    <row r="27" spans="1:1" x14ac:dyDescent="0.3">
      <c r="A27" s="57"/>
    </row>
    <row r="28" spans="1:1" x14ac:dyDescent="0.3">
      <c r="A28" s="57"/>
    </row>
    <row r="29" spans="1:1" x14ac:dyDescent="0.3">
      <c r="A29" s="57"/>
    </row>
    <row r="30" spans="1:1" x14ac:dyDescent="0.3">
      <c r="A30" s="57"/>
    </row>
    <row r="31" spans="1:1" x14ac:dyDescent="0.3">
      <c r="A31" s="57"/>
    </row>
    <row r="32" spans="1:1" x14ac:dyDescent="0.3">
      <c r="A32" s="57"/>
    </row>
    <row r="33" spans="1:1" x14ac:dyDescent="0.3">
      <c r="A33" s="57"/>
    </row>
    <row r="34" spans="1:1" x14ac:dyDescent="0.3">
      <c r="A34" s="57"/>
    </row>
    <row r="35" spans="1:1" x14ac:dyDescent="0.3">
      <c r="A35" s="57"/>
    </row>
    <row r="36" spans="1:1" x14ac:dyDescent="0.3">
      <c r="A36" s="57"/>
    </row>
    <row r="37" spans="1:1" x14ac:dyDescent="0.3">
      <c r="A37" s="57"/>
    </row>
    <row r="38" spans="1:1" x14ac:dyDescent="0.3">
      <c r="A38" s="57"/>
    </row>
    <row r="39" spans="1:1" x14ac:dyDescent="0.3">
      <c r="A39" s="57"/>
    </row>
    <row r="40" spans="1:1" x14ac:dyDescent="0.3">
      <c r="A40" s="57"/>
    </row>
    <row r="41" spans="1:1" x14ac:dyDescent="0.3">
      <c r="A41" s="57"/>
    </row>
    <row r="42" spans="1:1" x14ac:dyDescent="0.3">
      <c r="A42" s="57"/>
    </row>
    <row r="43" spans="1:1" x14ac:dyDescent="0.3">
      <c r="A43" s="57"/>
    </row>
    <row r="44" spans="1:1" x14ac:dyDescent="0.3">
      <c r="A44" s="57"/>
    </row>
    <row r="45" spans="1:1" x14ac:dyDescent="0.3">
      <c r="A45" s="57"/>
    </row>
    <row r="46" spans="1:1" x14ac:dyDescent="0.3">
      <c r="A46" s="57"/>
    </row>
    <row r="47" spans="1:1" x14ac:dyDescent="0.3">
      <c r="A47" s="57"/>
    </row>
    <row r="48" spans="1:1" x14ac:dyDescent="0.3">
      <c r="A48" s="57"/>
    </row>
    <row r="49" spans="1:1" x14ac:dyDescent="0.3">
      <c r="A49" s="58"/>
    </row>
  </sheetData>
  <pageMargins left="0.7" right="0.7" top="0.75" bottom="0.75" header="0.3" footer="0.3"/>
  <pageSetup paperSize="20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57"/>
  <sheetViews>
    <sheetView showGridLines="0" topLeftCell="A11" zoomScale="50" zoomScaleNormal="50" zoomScalePageLayoutView="85" workbookViewId="0">
      <selection activeCell="J39" sqref="J39"/>
    </sheetView>
  </sheetViews>
  <sheetFormatPr defaultColWidth="9" defaultRowHeight="14" x14ac:dyDescent="0.3"/>
  <cols>
    <col min="2" max="2" width="38.1640625" style="24" customWidth="1"/>
    <col min="3" max="15" width="13.08203125" style="24" customWidth="1"/>
    <col min="16" max="16" width="12.08203125" style="24" bestFit="1" customWidth="1"/>
    <col min="17" max="17" width="9" style="24"/>
    <col min="18" max="18" width="13.5" style="24" bestFit="1" customWidth="1"/>
    <col min="19" max="16384" width="9" style="24"/>
  </cols>
  <sheetData>
    <row r="1" spans="2:18" x14ac:dyDescent="0.3">
      <c r="B1"/>
      <c r="C1"/>
      <c r="D1"/>
      <c r="E1"/>
      <c r="F1"/>
      <c r="G1"/>
      <c r="H1"/>
      <c r="I1"/>
      <c r="J1"/>
      <c r="K1"/>
      <c r="L1"/>
      <c r="M1"/>
      <c r="N1"/>
      <c r="O1"/>
      <c r="P1"/>
      <c r="Q1"/>
      <c r="R1"/>
    </row>
    <row r="2" spans="2:18" x14ac:dyDescent="0.3">
      <c r="B2" s="9" t="s">
        <v>53</v>
      </c>
      <c r="C2" s="23"/>
      <c r="D2" s="23"/>
      <c r="E2" s="23"/>
      <c r="F2" s="23"/>
      <c r="G2" s="23"/>
      <c r="H2"/>
      <c r="I2"/>
      <c r="J2"/>
      <c r="K2" s="9" t="s">
        <v>46</v>
      </c>
      <c r="L2" s="91" t="s">
        <v>47</v>
      </c>
      <c r="M2" s="91"/>
      <c r="N2" s="91"/>
      <c r="O2" s="91"/>
      <c r="P2" s="91"/>
      <c r="Q2"/>
      <c r="R2"/>
    </row>
    <row r="3" spans="2:18" x14ac:dyDescent="0.3">
      <c r="B3" s="9" t="s">
        <v>43</v>
      </c>
      <c r="C3"/>
      <c r="D3"/>
      <c r="E3"/>
      <c r="F3"/>
      <c r="G3"/>
      <c r="H3"/>
      <c r="I3"/>
      <c r="J3"/>
      <c r="K3"/>
      <c r="L3"/>
      <c r="M3"/>
      <c r="N3"/>
      <c r="O3"/>
      <c r="P3"/>
      <c r="Q3"/>
      <c r="R3"/>
    </row>
    <row r="4" spans="2:18" x14ac:dyDescent="0.3">
      <c r="B4" s="9" t="s">
        <v>56</v>
      </c>
      <c r="C4"/>
      <c r="D4"/>
      <c r="E4"/>
      <c r="F4"/>
      <c r="G4"/>
      <c r="H4"/>
      <c r="I4"/>
      <c r="J4"/>
      <c r="K4"/>
      <c r="L4"/>
      <c r="P4"/>
      <c r="Q4"/>
      <c r="R4"/>
    </row>
    <row r="5" spans="2:18" x14ac:dyDescent="0.3">
      <c r="B5" s="9" t="s">
        <v>23</v>
      </c>
      <c r="C5"/>
      <c r="D5"/>
      <c r="E5"/>
      <c r="F5" s="51"/>
      <c r="G5"/>
      <c r="H5"/>
      <c r="I5"/>
      <c r="J5"/>
      <c r="K5"/>
      <c r="L5"/>
      <c r="M5"/>
      <c r="N5"/>
      <c r="O5"/>
      <c r="P5"/>
      <c r="Q5"/>
      <c r="R5"/>
    </row>
    <row r="6" spans="2:18" ht="15" customHeight="1" x14ac:dyDescent="0.3">
      <c r="B6" s="25" t="s">
        <v>24</v>
      </c>
      <c r="C6"/>
      <c r="D6"/>
      <c r="E6"/>
      <c r="F6"/>
      <c r="G6"/>
      <c r="H6"/>
      <c r="I6"/>
      <c r="J6"/>
      <c r="K6"/>
      <c r="L6"/>
      <c r="M6"/>
      <c r="N6"/>
      <c r="O6"/>
      <c r="P6"/>
      <c r="Q6"/>
      <c r="R6"/>
    </row>
    <row r="7" spans="2:18" x14ac:dyDescent="0.3">
      <c r="B7"/>
      <c r="C7"/>
      <c r="D7"/>
      <c r="E7"/>
      <c r="F7"/>
      <c r="G7"/>
      <c r="H7"/>
      <c r="I7"/>
      <c r="J7"/>
      <c r="K7"/>
      <c r="L7"/>
      <c r="M7"/>
      <c r="N7"/>
      <c r="O7"/>
      <c r="P7"/>
      <c r="Q7"/>
      <c r="R7"/>
    </row>
    <row r="8" spans="2:18" x14ac:dyDescent="0.3">
      <c r="B8" s="9" t="s">
        <v>45</v>
      </c>
      <c r="E8"/>
      <c r="F8"/>
      <c r="G8"/>
      <c r="H8"/>
      <c r="I8"/>
      <c r="J8"/>
      <c r="K8"/>
      <c r="L8"/>
      <c r="M8"/>
      <c r="N8"/>
      <c r="O8"/>
      <c r="P8"/>
      <c r="Q8"/>
      <c r="R8"/>
    </row>
    <row r="9" spans="2:18" x14ac:dyDescent="0.3">
      <c r="B9" t="s">
        <v>54</v>
      </c>
      <c r="E9"/>
      <c r="F9"/>
      <c r="G9"/>
      <c r="H9"/>
      <c r="I9"/>
      <c r="J9"/>
      <c r="K9"/>
      <c r="L9"/>
      <c r="M9"/>
      <c r="N9"/>
      <c r="O9"/>
      <c r="P9"/>
      <c r="Q9"/>
      <c r="R9"/>
    </row>
    <row r="10" spans="2:18" ht="14.5" thickBot="1" x14ac:dyDescent="0.35">
      <c r="B10" s="88" t="s">
        <v>25</v>
      </c>
      <c r="C10" s="88"/>
      <c r="D10" s="88"/>
      <c r="E10" s="88"/>
      <c r="F10" s="88"/>
      <c r="G10" s="88"/>
      <c r="H10" s="88"/>
      <c r="I10" s="88"/>
      <c r="J10" s="88"/>
      <c r="K10" s="88"/>
      <c r="L10" s="88"/>
      <c r="M10" s="88"/>
      <c r="N10" s="88"/>
      <c r="O10" s="88"/>
      <c r="P10" s="88"/>
      <c r="Q10"/>
      <c r="R10"/>
    </row>
    <row r="11" spans="2:18" ht="14.5" thickBot="1" x14ac:dyDescent="0.35">
      <c r="B11" s="18"/>
      <c r="C11" s="19">
        <v>2024</v>
      </c>
      <c r="D11" s="19">
        <f t="shared" ref="D11" si="0">C11+1</f>
        <v>2025</v>
      </c>
      <c r="E11" s="19">
        <f t="shared" ref="E11" si="1">D11+1</f>
        <v>2026</v>
      </c>
      <c r="F11" s="19">
        <f t="shared" ref="F11" si="2">E11+1</f>
        <v>2027</v>
      </c>
      <c r="G11" s="19">
        <f t="shared" ref="G11:K11" si="3">F11+1</f>
        <v>2028</v>
      </c>
      <c r="H11" s="19">
        <f t="shared" si="3"/>
        <v>2029</v>
      </c>
      <c r="I11" s="19">
        <f t="shared" si="3"/>
        <v>2030</v>
      </c>
      <c r="J11" s="19">
        <f t="shared" si="3"/>
        <v>2031</v>
      </c>
      <c r="K11" s="19">
        <f t="shared" si="3"/>
        <v>2032</v>
      </c>
      <c r="L11" s="19">
        <f>K11+1</f>
        <v>2033</v>
      </c>
      <c r="M11" s="19">
        <f t="shared" ref="M11" si="4">L11+1</f>
        <v>2034</v>
      </c>
      <c r="N11" s="19">
        <f t="shared" ref="N11" si="5">M11+1</f>
        <v>2035</v>
      </c>
      <c r="O11" s="19">
        <f t="shared" ref="O11" si="6">N11+1</f>
        <v>2036</v>
      </c>
      <c r="P11" s="20" t="s">
        <v>1</v>
      </c>
      <c r="Q11"/>
      <c r="R11"/>
    </row>
    <row r="12" spans="2:18" x14ac:dyDescent="0.3">
      <c r="B12" s="1" t="s">
        <v>8</v>
      </c>
      <c r="C12" s="3"/>
      <c r="D12" s="3"/>
      <c r="E12" s="3"/>
      <c r="F12" s="3"/>
      <c r="G12" s="3"/>
      <c r="H12" s="3"/>
      <c r="I12" s="3"/>
      <c r="J12" s="3"/>
      <c r="K12" s="3"/>
      <c r="L12" s="3"/>
      <c r="M12" s="3"/>
      <c r="N12" s="3"/>
      <c r="O12" s="3"/>
      <c r="P12" s="12"/>
      <c r="Q12"/>
      <c r="R12"/>
    </row>
    <row r="13" spans="2:18" ht="16.5" x14ac:dyDescent="0.35">
      <c r="B13" s="2" t="s">
        <v>51</v>
      </c>
      <c r="C13" s="21">
        <f>(714623.9/12)*7</f>
        <v>416863.94166666665</v>
      </c>
      <c r="D13" s="21">
        <v>728216.76</v>
      </c>
      <c r="E13" s="21">
        <v>743431.42</v>
      </c>
      <c r="F13" s="21">
        <v>760321.26</v>
      </c>
      <c r="G13" s="21">
        <v>777675.54</v>
      </c>
      <c r="H13" s="21">
        <v>794549.4</v>
      </c>
      <c r="I13" s="21">
        <v>810846.96000000008</v>
      </c>
      <c r="J13" s="21">
        <v>826912.9800000001</v>
      </c>
      <c r="K13" s="21">
        <v>843090.18</v>
      </c>
      <c r="L13" s="21">
        <v>859088.88</v>
      </c>
      <c r="M13" s="21">
        <v>875663.20000000007</v>
      </c>
      <c r="N13" s="21">
        <v>892605.74000000011</v>
      </c>
      <c r="O13" s="21">
        <f>(909241.6/12)*5</f>
        <v>378850.66666666663</v>
      </c>
      <c r="P13" s="22">
        <f>SUM(C13:O13)</f>
        <v>9708116.9283333328</v>
      </c>
      <c r="Q13"/>
      <c r="R13"/>
    </row>
    <row r="14" spans="2:18" x14ac:dyDescent="0.3">
      <c r="B14" s="2" t="s">
        <v>0</v>
      </c>
      <c r="C14" s="26">
        <f t="shared" ref="C14:P14" si="7">IFERROR(C23/C13,0)</f>
        <v>0</v>
      </c>
      <c r="D14" s="26">
        <f t="shared" si="7"/>
        <v>0</v>
      </c>
      <c r="E14" s="26">
        <f t="shared" si="7"/>
        <v>0</v>
      </c>
      <c r="F14" s="26">
        <f t="shared" si="7"/>
        <v>0</v>
      </c>
      <c r="G14" s="26">
        <f t="shared" si="7"/>
        <v>0</v>
      </c>
      <c r="H14" s="26">
        <f t="shared" si="7"/>
        <v>0</v>
      </c>
      <c r="I14" s="26">
        <f t="shared" si="7"/>
        <v>0</v>
      </c>
      <c r="J14" s="26">
        <f t="shared" si="7"/>
        <v>0</v>
      </c>
      <c r="K14" s="26">
        <f t="shared" si="7"/>
        <v>0</v>
      </c>
      <c r="L14" s="26">
        <f t="shared" si="7"/>
        <v>0</v>
      </c>
      <c r="M14" s="26">
        <f t="shared" si="7"/>
        <v>0</v>
      </c>
      <c r="N14" s="26">
        <f t="shared" ref="N14:O14" si="8">IFERROR(N23/N13,0)</f>
        <v>0</v>
      </c>
      <c r="O14" s="26">
        <f t="shared" si="8"/>
        <v>0</v>
      </c>
      <c r="P14" s="27">
        <f t="shared" si="7"/>
        <v>0</v>
      </c>
      <c r="Q14"/>
      <c r="R14" s="26"/>
    </row>
    <row r="15" spans="2:18" x14ac:dyDescent="0.3">
      <c r="B15" s="2" t="s">
        <v>2</v>
      </c>
      <c r="C15" s="28">
        <v>1050</v>
      </c>
      <c r="D15" s="28">
        <f t="shared" ref="D15" si="9">C15</f>
        <v>1050</v>
      </c>
      <c r="E15" s="28">
        <f t="shared" ref="E15" si="10">D15</f>
        <v>1050</v>
      </c>
      <c r="F15" s="28">
        <f t="shared" ref="F15" si="11">E15</f>
        <v>1050</v>
      </c>
      <c r="G15" s="28">
        <f t="shared" ref="G15:M15" si="12">F15</f>
        <v>1050</v>
      </c>
      <c r="H15" s="28">
        <f t="shared" si="12"/>
        <v>1050</v>
      </c>
      <c r="I15" s="28">
        <f t="shared" si="12"/>
        <v>1050</v>
      </c>
      <c r="J15" s="28">
        <f t="shared" si="12"/>
        <v>1050</v>
      </c>
      <c r="K15" s="28">
        <f t="shared" si="12"/>
        <v>1050</v>
      </c>
      <c r="L15" s="28">
        <f t="shared" si="12"/>
        <v>1050</v>
      </c>
      <c r="M15" s="28">
        <f t="shared" si="12"/>
        <v>1050</v>
      </c>
      <c r="N15" s="28">
        <f t="shared" ref="N15" si="13">M15</f>
        <v>1050</v>
      </c>
      <c r="O15" s="28">
        <f t="shared" ref="O15" si="14">N15</f>
        <v>1050</v>
      </c>
      <c r="P15" s="29">
        <f>IF(MIN(C15:O15)&lt;&gt;MAX(C15:O15),"Please verify inconsistency of Sq. Ft. numbers in pro forma",AVERAGE(C15:O15))</f>
        <v>1050</v>
      </c>
      <c r="Q15"/>
      <c r="R15"/>
    </row>
    <row r="16" spans="2:18" x14ac:dyDescent="0.3">
      <c r="B16" s="2" t="s">
        <v>13</v>
      </c>
      <c r="C16" s="4">
        <f t="shared" ref="C16:M16" si="15">IFERROR(C23/C15,0)</f>
        <v>0</v>
      </c>
      <c r="D16" s="4">
        <f t="shared" si="15"/>
        <v>0</v>
      </c>
      <c r="E16" s="4">
        <f t="shared" si="15"/>
        <v>0</v>
      </c>
      <c r="F16" s="4">
        <f t="shared" si="15"/>
        <v>0</v>
      </c>
      <c r="G16" s="4">
        <f t="shared" si="15"/>
        <v>0</v>
      </c>
      <c r="H16" s="4">
        <f t="shared" si="15"/>
        <v>0</v>
      </c>
      <c r="I16" s="4">
        <f t="shared" si="15"/>
        <v>0</v>
      </c>
      <c r="J16" s="4">
        <f t="shared" si="15"/>
        <v>0</v>
      </c>
      <c r="K16" s="4">
        <f t="shared" si="15"/>
        <v>0</v>
      </c>
      <c r="L16" s="4">
        <f t="shared" si="15"/>
        <v>0</v>
      </c>
      <c r="M16" s="4">
        <f t="shared" si="15"/>
        <v>0</v>
      </c>
      <c r="N16" s="4">
        <f t="shared" ref="N16:O16" si="16">IFERROR(N23/N15,0)</f>
        <v>0</v>
      </c>
      <c r="O16" s="4">
        <f t="shared" si="16"/>
        <v>0</v>
      </c>
      <c r="P16" s="38">
        <f>IFERROR(P23/P15/10,0)</f>
        <v>0</v>
      </c>
      <c r="Q16"/>
      <c r="R16"/>
    </row>
    <row r="17" spans="1:18" x14ac:dyDescent="0.3">
      <c r="B17" s="2"/>
      <c r="C17" s="4"/>
      <c r="D17" s="4"/>
      <c r="E17" s="4"/>
      <c r="F17" s="4"/>
      <c r="G17" s="4"/>
      <c r="H17" s="4"/>
      <c r="I17" s="4"/>
      <c r="J17" s="4"/>
      <c r="K17" s="4"/>
      <c r="L17" s="4"/>
      <c r="M17" s="4"/>
      <c r="N17" s="4"/>
      <c r="O17" s="4"/>
      <c r="P17" s="12"/>
      <c r="Q17"/>
      <c r="R17"/>
    </row>
    <row r="18" spans="1:18" s="35" customFormat="1" x14ac:dyDescent="0.3">
      <c r="A18" s="9"/>
      <c r="B18" s="1" t="s">
        <v>7</v>
      </c>
      <c r="C18" s="4"/>
      <c r="D18" s="4"/>
      <c r="E18" s="4"/>
      <c r="F18" s="4"/>
      <c r="G18" s="4"/>
      <c r="H18" s="4"/>
      <c r="I18" s="4"/>
      <c r="J18" s="4"/>
      <c r="K18" s="4"/>
      <c r="L18" s="4"/>
      <c r="M18" s="4"/>
      <c r="N18" s="4"/>
      <c r="O18" s="4"/>
      <c r="P18" s="12"/>
      <c r="Q18" s="9"/>
      <c r="R18" s="9"/>
    </row>
    <row r="19" spans="1:18" s="35" customFormat="1" x14ac:dyDescent="0.3">
      <c r="A19" s="9"/>
      <c r="B19" s="1" t="s">
        <v>35</v>
      </c>
      <c r="C19" s="4"/>
      <c r="D19" s="4"/>
      <c r="E19" s="4"/>
      <c r="F19" s="4"/>
      <c r="G19" s="4"/>
      <c r="H19" s="4"/>
      <c r="I19" s="4"/>
      <c r="J19" s="4"/>
      <c r="K19" s="4"/>
      <c r="L19" s="4"/>
      <c r="M19" s="4"/>
      <c r="N19" s="4"/>
      <c r="O19" s="4"/>
      <c r="P19" s="12"/>
      <c r="Q19" s="9"/>
      <c r="R19" s="9"/>
    </row>
    <row r="20" spans="1:18" s="35" customFormat="1" x14ac:dyDescent="0.3">
      <c r="A20" s="9"/>
      <c r="B20" s="52" t="s">
        <v>52</v>
      </c>
      <c r="C20" s="30">
        <v>0</v>
      </c>
      <c r="D20" s="30">
        <v>0</v>
      </c>
      <c r="E20" s="30">
        <v>0</v>
      </c>
      <c r="F20" s="30">
        <v>0</v>
      </c>
      <c r="G20" s="30">
        <v>0</v>
      </c>
      <c r="H20" s="30">
        <v>0</v>
      </c>
      <c r="I20" s="30">
        <v>0</v>
      </c>
      <c r="J20" s="30">
        <v>0</v>
      </c>
      <c r="K20" s="30">
        <v>0</v>
      </c>
      <c r="L20" s="30">
        <v>0</v>
      </c>
      <c r="M20" s="30">
        <v>0</v>
      </c>
      <c r="N20" s="30">
        <v>0</v>
      </c>
      <c r="O20" s="30">
        <v>0</v>
      </c>
      <c r="P20" s="12">
        <f>SUM(C20:O20)</f>
        <v>0</v>
      </c>
      <c r="Q20" s="9"/>
      <c r="R20" s="9"/>
    </row>
    <row r="21" spans="1:18" s="35" customFormat="1" x14ac:dyDescent="0.3">
      <c r="A21" s="9"/>
      <c r="B21" s="52" t="s">
        <v>38</v>
      </c>
      <c r="C21" s="30">
        <v>0</v>
      </c>
      <c r="D21" s="30">
        <v>0</v>
      </c>
      <c r="E21" s="30">
        <v>0</v>
      </c>
      <c r="F21" s="30">
        <v>0</v>
      </c>
      <c r="G21" s="30">
        <v>0</v>
      </c>
      <c r="H21" s="30">
        <v>0</v>
      </c>
      <c r="I21" s="30">
        <v>0</v>
      </c>
      <c r="J21" s="30">
        <v>0</v>
      </c>
      <c r="K21" s="30">
        <v>0</v>
      </c>
      <c r="L21" s="30">
        <v>0</v>
      </c>
      <c r="M21" s="30">
        <v>0</v>
      </c>
      <c r="N21" s="30">
        <v>0</v>
      </c>
      <c r="O21" s="30">
        <v>0</v>
      </c>
      <c r="P21" s="12">
        <f>SUM(C21:O21)</f>
        <v>0</v>
      </c>
      <c r="Q21" s="9"/>
      <c r="R21" s="9"/>
    </row>
    <row r="22" spans="1:18" s="35" customFormat="1" x14ac:dyDescent="0.3">
      <c r="A22" s="9"/>
      <c r="B22" s="52" t="s">
        <v>36</v>
      </c>
      <c r="C22" s="31">
        <v>0</v>
      </c>
      <c r="D22" s="31">
        <v>0</v>
      </c>
      <c r="E22" s="31">
        <v>0</v>
      </c>
      <c r="F22" s="31">
        <v>0</v>
      </c>
      <c r="G22" s="31">
        <v>0</v>
      </c>
      <c r="H22" s="31">
        <v>0</v>
      </c>
      <c r="I22" s="31">
        <v>0</v>
      </c>
      <c r="J22" s="31">
        <v>0</v>
      </c>
      <c r="K22" s="31">
        <v>0</v>
      </c>
      <c r="L22" s="31">
        <v>0</v>
      </c>
      <c r="M22" s="31">
        <v>0</v>
      </c>
      <c r="N22" s="31">
        <v>0</v>
      </c>
      <c r="O22" s="31">
        <v>0</v>
      </c>
      <c r="P22" s="13">
        <f>SUM(C22:O22)</f>
        <v>0</v>
      </c>
      <c r="Q22" s="9"/>
      <c r="R22" s="9"/>
    </row>
    <row r="23" spans="1:18" x14ac:dyDescent="0.3">
      <c r="B23" s="1" t="s">
        <v>39</v>
      </c>
      <c r="C23" s="53">
        <f t="shared" ref="C23:P23" si="17">SUM(C20:C22)</f>
        <v>0</v>
      </c>
      <c r="D23" s="53">
        <f t="shared" si="17"/>
        <v>0</v>
      </c>
      <c r="E23" s="53">
        <f t="shared" si="17"/>
        <v>0</v>
      </c>
      <c r="F23" s="53">
        <f t="shared" si="17"/>
        <v>0</v>
      </c>
      <c r="G23" s="53">
        <f t="shared" si="17"/>
        <v>0</v>
      </c>
      <c r="H23" s="53">
        <f t="shared" si="17"/>
        <v>0</v>
      </c>
      <c r="I23" s="53">
        <f t="shared" si="17"/>
        <v>0</v>
      </c>
      <c r="J23" s="53">
        <f t="shared" si="17"/>
        <v>0</v>
      </c>
      <c r="K23" s="53">
        <f t="shared" si="17"/>
        <v>0</v>
      </c>
      <c r="L23" s="53">
        <f t="shared" si="17"/>
        <v>0</v>
      </c>
      <c r="M23" s="53">
        <f t="shared" si="17"/>
        <v>0</v>
      </c>
      <c r="N23" s="53">
        <f t="shared" ref="N23:O23" si="18">SUM(N20:N22)</f>
        <v>0</v>
      </c>
      <c r="O23" s="53">
        <f t="shared" si="18"/>
        <v>0</v>
      </c>
      <c r="P23" s="54">
        <f t="shared" si="17"/>
        <v>0</v>
      </c>
      <c r="Q23"/>
      <c r="R23"/>
    </row>
    <row r="24" spans="1:18" x14ac:dyDescent="0.3">
      <c r="B24" s="2"/>
      <c r="C24" s="4"/>
      <c r="D24" s="4"/>
      <c r="E24" s="4"/>
      <c r="F24" s="4"/>
      <c r="G24" s="4"/>
      <c r="H24" s="4"/>
      <c r="I24" s="4"/>
      <c r="J24" s="4"/>
      <c r="K24" s="4"/>
      <c r="L24" s="4"/>
      <c r="M24" s="4"/>
      <c r="N24" s="4"/>
      <c r="O24" s="4"/>
      <c r="P24" s="12"/>
      <c r="Q24"/>
      <c r="R24"/>
    </row>
    <row r="25" spans="1:18" x14ac:dyDescent="0.3">
      <c r="B25" s="2" t="s">
        <v>3</v>
      </c>
      <c r="C25" s="31">
        <v>0</v>
      </c>
      <c r="D25" s="31">
        <v>0</v>
      </c>
      <c r="E25" s="31">
        <v>0</v>
      </c>
      <c r="F25" s="31">
        <v>0</v>
      </c>
      <c r="G25" s="31">
        <v>0</v>
      </c>
      <c r="H25" s="31">
        <v>0</v>
      </c>
      <c r="I25" s="31">
        <v>0</v>
      </c>
      <c r="J25" s="31">
        <v>0</v>
      </c>
      <c r="K25" s="31">
        <v>0</v>
      </c>
      <c r="L25" s="31">
        <v>0</v>
      </c>
      <c r="M25" s="31">
        <v>0</v>
      </c>
      <c r="N25" s="31">
        <v>0</v>
      </c>
      <c r="O25" s="31">
        <v>0</v>
      </c>
      <c r="P25" s="13">
        <f>SUM(C25:O25)</f>
        <v>0</v>
      </c>
      <c r="Q25"/>
      <c r="R25"/>
    </row>
    <row r="26" spans="1:18" x14ac:dyDescent="0.3">
      <c r="B26" s="2" t="s">
        <v>5</v>
      </c>
      <c r="C26" s="4">
        <f t="shared" ref="C26:M26" si="19">C23-C25</f>
        <v>0</v>
      </c>
      <c r="D26" s="4">
        <f t="shared" ref="D26" si="20">D23-D25</f>
        <v>0</v>
      </c>
      <c r="E26" s="4">
        <f t="shared" si="19"/>
        <v>0</v>
      </c>
      <c r="F26" s="4">
        <f t="shared" si="19"/>
        <v>0</v>
      </c>
      <c r="G26" s="4">
        <f t="shared" si="19"/>
        <v>0</v>
      </c>
      <c r="H26" s="4">
        <f t="shared" si="19"/>
        <v>0</v>
      </c>
      <c r="I26" s="4">
        <f t="shared" si="19"/>
        <v>0</v>
      </c>
      <c r="J26" s="4">
        <f t="shared" si="19"/>
        <v>0</v>
      </c>
      <c r="K26" s="4">
        <f t="shared" si="19"/>
        <v>0</v>
      </c>
      <c r="L26" s="4">
        <f t="shared" si="19"/>
        <v>0</v>
      </c>
      <c r="M26" s="4">
        <f t="shared" si="19"/>
        <v>0</v>
      </c>
      <c r="N26" s="4">
        <f t="shared" ref="N26:O26" si="21">N23-N25</f>
        <v>0</v>
      </c>
      <c r="O26" s="4">
        <f t="shared" si="21"/>
        <v>0</v>
      </c>
      <c r="P26" s="12">
        <f>P23-P25</f>
        <v>0</v>
      </c>
      <c r="Q26"/>
      <c r="R26"/>
    </row>
    <row r="27" spans="1:18" x14ac:dyDescent="0.3">
      <c r="B27" s="2"/>
      <c r="C27" s="4"/>
      <c r="D27" s="4"/>
      <c r="E27" s="4"/>
      <c r="F27" s="4"/>
      <c r="G27" s="4"/>
      <c r="H27" s="4"/>
      <c r="I27" s="4"/>
      <c r="J27" s="4"/>
      <c r="K27" s="4"/>
      <c r="L27" s="4"/>
      <c r="M27" s="4"/>
      <c r="N27" s="4"/>
      <c r="O27" s="4"/>
      <c r="P27" s="12"/>
      <c r="Q27"/>
      <c r="R27"/>
    </row>
    <row r="28" spans="1:18" x14ac:dyDescent="0.3">
      <c r="B28" s="7" t="s">
        <v>6</v>
      </c>
      <c r="C28" s="4"/>
      <c r="D28" s="4"/>
      <c r="E28" s="4"/>
      <c r="F28" s="4"/>
      <c r="G28" s="4"/>
      <c r="H28" s="4"/>
      <c r="I28" s="4"/>
      <c r="J28" s="4"/>
      <c r="K28" s="4"/>
      <c r="L28" s="4"/>
      <c r="M28" s="4"/>
      <c r="N28" s="4"/>
      <c r="O28" s="4"/>
      <c r="P28" s="12"/>
      <c r="Q28"/>
      <c r="R28"/>
    </row>
    <row r="29" spans="1:18" x14ac:dyDescent="0.3">
      <c r="B29" s="2" t="s">
        <v>14</v>
      </c>
      <c r="C29" s="30">
        <v>0</v>
      </c>
      <c r="D29" s="30">
        <v>0</v>
      </c>
      <c r="E29" s="30">
        <v>0</v>
      </c>
      <c r="F29" s="30">
        <v>0</v>
      </c>
      <c r="G29" s="30">
        <v>0</v>
      </c>
      <c r="H29" s="30">
        <v>0</v>
      </c>
      <c r="I29" s="30">
        <v>0</v>
      </c>
      <c r="J29" s="30">
        <v>0</v>
      </c>
      <c r="K29" s="30">
        <v>0</v>
      </c>
      <c r="L29" s="30">
        <v>0</v>
      </c>
      <c r="M29" s="30">
        <v>0</v>
      </c>
      <c r="N29" s="30">
        <v>0</v>
      </c>
      <c r="O29" s="30">
        <v>0</v>
      </c>
      <c r="P29" s="12">
        <f t="shared" ref="P29:P39" si="22">SUM(C29:O29)</f>
        <v>0</v>
      </c>
      <c r="Q29"/>
      <c r="R29"/>
    </row>
    <row r="30" spans="1:18" x14ac:dyDescent="0.3">
      <c r="B30" s="2" t="s">
        <v>15</v>
      </c>
      <c r="C30" s="30">
        <v>0</v>
      </c>
      <c r="D30" s="30">
        <v>0</v>
      </c>
      <c r="E30" s="30">
        <v>0</v>
      </c>
      <c r="F30" s="30">
        <v>0</v>
      </c>
      <c r="G30" s="30">
        <v>0</v>
      </c>
      <c r="H30" s="30">
        <v>0</v>
      </c>
      <c r="I30" s="30">
        <v>0</v>
      </c>
      <c r="J30" s="30">
        <v>0</v>
      </c>
      <c r="K30" s="30">
        <v>0</v>
      </c>
      <c r="L30" s="30">
        <v>0</v>
      </c>
      <c r="M30" s="30">
        <v>0</v>
      </c>
      <c r="N30" s="30">
        <v>0</v>
      </c>
      <c r="O30" s="30">
        <v>0</v>
      </c>
      <c r="P30" s="12">
        <f t="shared" si="22"/>
        <v>0</v>
      </c>
      <c r="Q30"/>
      <c r="R30"/>
    </row>
    <row r="31" spans="1:18" x14ac:dyDescent="0.3">
      <c r="B31" s="2" t="s">
        <v>16</v>
      </c>
      <c r="C31" s="30">
        <v>0</v>
      </c>
      <c r="D31" s="30">
        <v>0</v>
      </c>
      <c r="E31" s="30">
        <v>0</v>
      </c>
      <c r="F31" s="30">
        <v>0</v>
      </c>
      <c r="G31" s="30">
        <v>0</v>
      </c>
      <c r="H31" s="30">
        <v>0</v>
      </c>
      <c r="I31" s="30">
        <v>0</v>
      </c>
      <c r="J31" s="30">
        <v>0</v>
      </c>
      <c r="K31" s="30">
        <v>0</v>
      </c>
      <c r="L31" s="30">
        <v>0</v>
      </c>
      <c r="M31" s="30">
        <v>0</v>
      </c>
      <c r="N31" s="30">
        <v>0</v>
      </c>
      <c r="O31" s="30">
        <v>0</v>
      </c>
      <c r="P31" s="12">
        <f t="shared" si="22"/>
        <v>0</v>
      </c>
      <c r="Q31"/>
      <c r="R31"/>
    </row>
    <row r="32" spans="1:18" x14ac:dyDescent="0.3">
      <c r="B32" s="2" t="s">
        <v>21</v>
      </c>
      <c r="C32" s="30">
        <v>0</v>
      </c>
      <c r="D32" s="30">
        <v>0</v>
      </c>
      <c r="E32" s="30">
        <v>0</v>
      </c>
      <c r="F32" s="30">
        <v>0</v>
      </c>
      <c r="G32" s="30">
        <v>0</v>
      </c>
      <c r="H32" s="30">
        <v>0</v>
      </c>
      <c r="I32" s="30">
        <v>0</v>
      </c>
      <c r="J32" s="30">
        <v>0</v>
      </c>
      <c r="K32" s="30">
        <v>0</v>
      </c>
      <c r="L32" s="30">
        <v>0</v>
      </c>
      <c r="M32" s="30">
        <v>0</v>
      </c>
      <c r="N32" s="30">
        <v>0</v>
      </c>
      <c r="O32" s="30">
        <v>0</v>
      </c>
      <c r="P32" s="12">
        <f t="shared" si="22"/>
        <v>0</v>
      </c>
      <c r="Q32"/>
      <c r="R32"/>
    </row>
    <row r="33" spans="1:18" x14ac:dyDescent="0.3">
      <c r="B33" s="2" t="s">
        <v>20</v>
      </c>
      <c r="C33" s="30">
        <v>0</v>
      </c>
      <c r="D33" s="30">
        <v>0</v>
      </c>
      <c r="E33" s="30">
        <v>0</v>
      </c>
      <c r="F33" s="30">
        <v>0</v>
      </c>
      <c r="G33" s="30">
        <v>0</v>
      </c>
      <c r="H33" s="30">
        <v>0</v>
      </c>
      <c r="I33" s="30">
        <v>0</v>
      </c>
      <c r="J33" s="30">
        <v>0</v>
      </c>
      <c r="K33" s="30">
        <v>0</v>
      </c>
      <c r="L33" s="30">
        <v>0</v>
      </c>
      <c r="M33" s="30">
        <v>0</v>
      </c>
      <c r="N33" s="30">
        <v>0</v>
      </c>
      <c r="O33" s="30">
        <v>0</v>
      </c>
      <c r="P33" s="12">
        <f t="shared" si="22"/>
        <v>0</v>
      </c>
      <c r="Q33"/>
      <c r="R33"/>
    </row>
    <row r="34" spans="1:18" x14ac:dyDescent="0.3">
      <c r="B34" s="2" t="s">
        <v>34</v>
      </c>
      <c r="C34" s="30">
        <v>0</v>
      </c>
      <c r="D34" s="30">
        <v>0</v>
      </c>
      <c r="E34" s="30">
        <v>0</v>
      </c>
      <c r="F34" s="30">
        <v>0</v>
      </c>
      <c r="G34" s="30">
        <v>0</v>
      </c>
      <c r="H34" s="30">
        <v>0</v>
      </c>
      <c r="I34" s="30">
        <v>0</v>
      </c>
      <c r="J34" s="30">
        <v>0</v>
      </c>
      <c r="K34" s="30">
        <v>0</v>
      </c>
      <c r="L34" s="30">
        <v>0</v>
      </c>
      <c r="M34" s="30">
        <v>0</v>
      </c>
      <c r="N34" s="30">
        <v>0</v>
      </c>
      <c r="O34" s="30">
        <v>0</v>
      </c>
      <c r="P34" s="12">
        <f t="shared" si="22"/>
        <v>0</v>
      </c>
      <c r="Q34"/>
      <c r="R34"/>
    </row>
    <row r="35" spans="1:18" x14ac:dyDescent="0.3">
      <c r="B35" s="2" t="s">
        <v>33</v>
      </c>
      <c r="C35" s="30">
        <v>0</v>
      </c>
      <c r="D35" s="30">
        <v>0</v>
      </c>
      <c r="E35" s="30">
        <v>0</v>
      </c>
      <c r="F35" s="30">
        <v>0</v>
      </c>
      <c r="G35" s="30">
        <v>0</v>
      </c>
      <c r="H35" s="30">
        <v>0</v>
      </c>
      <c r="I35" s="30">
        <v>0</v>
      </c>
      <c r="J35" s="30">
        <v>0</v>
      </c>
      <c r="K35" s="30">
        <v>0</v>
      </c>
      <c r="L35" s="30">
        <v>0</v>
      </c>
      <c r="M35" s="30">
        <v>0</v>
      </c>
      <c r="N35" s="30">
        <v>0</v>
      </c>
      <c r="O35" s="30">
        <v>0</v>
      </c>
      <c r="P35" s="12">
        <f t="shared" si="22"/>
        <v>0</v>
      </c>
      <c r="Q35"/>
      <c r="R35"/>
    </row>
    <row r="36" spans="1:18" x14ac:dyDescent="0.3">
      <c r="B36" s="2" t="s">
        <v>18</v>
      </c>
      <c r="C36" s="30">
        <v>0</v>
      </c>
      <c r="D36" s="30">
        <v>0</v>
      </c>
      <c r="E36" s="30">
        <v>0</v>
      </c>
      <c r="F36" s="30">
        <v>0</v>
      </c>
      <c r="G36" s="30">
        <v>0</v>
      </c>
      <c r="H36" s="30">
        <v>0</v>
      </c>
      <c r="I36" s="30">
        <v>0</v>
      </c>
      <c r="J36" s="30">
        <v>0</v>
      </c>
      <c r="K36" s="30">
        <v>0</v>
      </c>
      <c r="L36" s="30">
        <v>0</v>
      </c>
      <c r="M36" s="30">
        <v>0</v>
      </c>
      <c r="N36" s="30">
        <v>0</v>
      </c>
      <c r="O36" s="30">
        <v>0</v>
      </c>
      <c r="P36" s="12">
        <f t="shared" si="22"/>
        <v>0</v>
      </c>
      <c r="Q36"/>
      <c r="R36"/>
    </row>
    <row r="37" spans="1:18" x14ac:dyDescent="0.3">
      <c r="B37" s="2" t="s">
        <v>29</v>
      </c>
      <c r="C37" s="30">
        <v>0</v>
      </c>
      <c r="D37" s="30">
        <v>0</v>
      </c>
      <c r="E37" s="30">
        <v>0</v>
      </c>
      <c r="F37" s="30">
        <v>0</v>
      </c>
      <c r="G37" s="30">
        <v>0</v>
      </c>
      <c r="H37" s="30">
        <v>0</v>
      </c>
      <c r="I37" s="30">
        <v>0</v>
      </c>
      <c r="J37" s="30">
        <v>0</v>
      </c>
      <c r="K37" s="30">
        <v>0</v>
      </c>
      <c r="L37" s="30">
        <v>0</v>
      </c>
      <c r="M37" s="30">
        <v>0</v>
      </c>
      <c r="N37" s="30">
        <v>0</v>
      </c>
      <c r="O37" s="30">
        <v>0</v>
      </c>
      <c r="P37" s="12">
        <f t="shared" si="22"/>
        <v>0</v>
      </c>
      <c r="Q37"/>
      <c r="R37"/>
    </row>
    <row r="38" spans="1:18" x14ac:dyDescent="0.3">
      <c r="B38" s="2" t="s">
        <v>19</v>
      </c>
      <c r="C38" s="30">
        <v>0</v>
      </c>
      <c r="D38" s="30">
        <v>0</v>
      </c>
      <c r="E38" s="30">
        <v>0</v>
      </c>
      <c r="F38" s="30">
        <v>0</v>
      </c>
      <c r="G38" s="30">
        <v>0</v>
      </c>
      <c r="H38" s="30">
        <v>0</v>
      </c>
      <c r="I38" s="30">
        <v>0</v>
      </c>
      <c r="J38" s="30">
        <v>0</v>
      </c>
      <c r="K38" s="30">
        <v>0</v>
      </c>
      <c r="L38" s="30">
        <v>0</v>
      </c>
      <c r="M38" s="30">
        <v>0</v>
      </c>
      <c r="N38" s="30">
        <v>0</v>
      </c>
      <c r="O38" s="30">
        <v>0</v>
      </c>
      <c r="P38" s="12">
        <f t="shared" si="22"/>
        <v>0</v>
      </c>
      <c r="Q38"/>
      <c r="R38"/>
    </row>
    <row r="39" spans="1:18" s="35" customFormat="1" x14ac:dyDescent="0.3">
      <c r="A39" s="9"/>
      <c r="B39" s="2" t="s">
        <v>4</v>
      </c>
      <c r="C39" s="31">
        <v>0</v>
      </c>
      <c r="D39" s="31">
        <v>0</v>
      </c>
      <c r="E39" s="31">
        <v>0</v>
      </c>
      <c r="F39" s="31">
        <v>0</v>
      </c>
      <c r="G39" s="31">
        <v>0</v>
      </c>
      <c r="H39" s="31">
        <v>0</v>
      </c>
      <c r="I39" s="31">
        <v>0</v>
      </c>
      <c r="J39" s="31">
        <v>0</v>
      </c>
      <c r="K39" s="31">
        <v>0</v>
      </c>
      <c r="L39" s="31">
        <v>0</v>
      </c>
      <c r="M39" s="31">
        <v>0</v>
      </c>
      <c r="N39" s="31">
        <v>0</v>
      </c>
      <c r="O39" s="31">
        <v>0</v>
      </c>
      <c r="P39" s="13">
        <f t="shared" si="22"/>
        <v>0</v>
      </c>
      <c r="Q39" s="9"/>
      <c r="R39" s="9"/>
    </row>
    <row r="40" spans="1:18" x14ac:dyDescent="0.3">
      <c r="B40" s="1" t="s">
        <v>9</v>
      </c>
      <c r="C40" s="53">
        <f t="shared" ref="C40:P40" si="23">SUM(C29:C39)</f>
        <v>0</v>
      </c>
      <c r="D40" s="53">
        <f t="shared" ref="D40" si="24">SUM(D29:D39)</f>
        <v>0</v>
      </c>
      <c r="E40" s="53">
        <f t="shared" si="23"/>
        <v>0</v>
      </c>
      <c r="F40" s="53">
        <f t="shared" si="23"/>
        <v>0</v>
      </c>
      <c r="G40" s="53">
        <f t="shared" si="23"/>
        <v>0</v>
      </c>
      <c r="H40" s="53">
        <f t="shared" si="23"/>
        <v>0</v>
      </c>
      <c r="I40" s="53">
        <f t="shared" si="23"/>
        <v>0</v>
      </c>
      <c r="J40" s="53">
        <f t="shared" si="23"/>
        <v>0</v>
      </c>
      <c r="K40" s="53">
        <f t="shared" si="23"/>
        <v>0</v>
      </c>
      <c r="L40" s="53">
        <f t="shared" si="23"/>
        <v>0</v>
      </c>
      <c r="M40" s="53">
        <f t="shared" si="23"/>
        <v>0</v>
      </c>
      <c r="N40" s="53">
        <f t="shared" ref="N40:O40" si="25">SUM(N29:N39)</f>
        <v>0</v>
      </c>
      <c r="O40" s="53">
        <f t="shared" si="25"/>
        <v>0</v>
      </c>
      <c r="P40" s="54">
        <f t="shared" si="23"/>
        <v>0</v>
      </c>
      <c r="Q40"/>
      <c r="R40"/>
    </row>
    <row r="41" spans="1:18" x14ac:dyDescent="0.3">
      <c r="B41" s="2"/>
      <c r="C41" s="5"/>
      <c r="D41" s="5"/>
      <c r="E41" s="5"/>
      <c r="F41" s="5"/>
      <c r="G41" s="5"/>
      <c r="H41" s="5"/>
      <c r="I41" s="5"/>
      <c r="J41" s="5"/>
      <c r="K41" s="5"/>
      <c r="L41" s="5"/>
      <c r="M41" s="5"/>
      <c r="N41" s="5"/>
      <c r="O41" s="5"/>
      <c r="P41" s="14"/>
      <c r="Q41"/>
      <c r="R41"/>
    </row>
    <row r="42" spans="1:18" x14ac:dyDescent="0.3">
      <c r="B42" s="2" t="s">
        <v>17</v>
      </c>
      <c r="C42" s="8">
        <f t="shared" ref="C42:P42" si="26">C26-C40</f>
        <v>0</v>
      </c>
      <c r="D42" s="8">
        <f t="shared" ref="D42" si="27">D26-D40</f>
        <v>0</v>
      </c>
      <c r="E42" s="8">
        <f t="shared" si="26"/>
        <v>0</v>
      </c>
      <c r="F42" s="8">
        <f t="shared" si="26"/>
        <v>0</v>
      </c>
      <c r="G42" s="8">
        <f t="shared" si="26"/>
        <v>0</v>
      </c>
      <c r="H42" s="8">
        <f t="shared" si="26"/>
        <v>0</v>
      </c>
      <c r="I42" s="8">
        <f t="shared" si="26"/>
        <v>0</v>
      </c>
      <c r="J42" s="8">
        <f t="shared" si="26"/>
        <v>0</v>
      </c>
      <c r="K42" s="8">
        <f t="shared" si="26"/>
        <v>0</v>
      </c>
      <c r="L42" s="8">
        <f t="shared" si="26"/>
        <v>0</v>
      </c>
      <c r="M42" s="8">
        <f t="shared" si="26"/>
        <v>0</v>
      </c>
      <c r="N42" s="8">
        <f t="shared" ref="N42:O42" si="28">N26-N40</f>
        <v>0</v>
      </c>
      <c r="O42" s="8">
        <f t="shared" si="28"/>
        <v>0</v>
      </c>
      <c r="P42" s="15">
        <f t="shared" si="26"/>
        <v>0</v>
      </c>
      <c r="Q42"/>
      <c r="R42"/>
    </row>
    <row r="43" spans="1:18" x14ac:dyDescent="0.3">
      <c r="B43" s="2" t="s">
        <v>10</v>
      </c>
      <c r="C43" s="32">
        <v>0</v>
      </c>
      <c r="D43" s="32">
        <v>0</v>
      </c>
      <c r="E43" s="32">
        <v>0</v>
      </c>
      <c r="F43" s="32">
        <v>0</v>
      </c>
      <c r="G43" s="32">
        <v>0</v>
      </c>
      <c r="H43" s="32">
        <v>0</v>
      </c>
      <c r="I43" s="32">
        <v>0</v>
      </c>
      <c r="J43" s="32">
        <v>0</v>
      </c>
      <c r="K43" s="32">
        <v>0</v>
      </c>
      <c r="L43" s="32">
        <v>0</v>
      </c>
      <c r="M43" s="32">
        <v>0</v>
      </c>
      <c r="N43" s="32">
        <v>0</v>
      </c>
      <c r="O43" s="32">
        <v>0</v>
      </c>
      <c r="P43" s="16">
        <f>SUM(C43:O43)</f>
        <v>0</v>
      </c>
      <c r="Q43"/>
      <c r="R43"/>
    </row>
    <row r="44" spans="1:18" x14ac:dyDescent="0.3">
      <c r="B44" s="1" t="s">
        <v>11</v>
      </c>
      <c r="C44" s="4">
        <f t="shared" ref="C44:P44" si="29">C42-C43</f>
        <v>0</v>
      </c>
      <c r="D44" s="4">
        <f t="shared" ref="D44" si="30">D42-D43</f>
        <v>0</v>
      </c>
      <c r="E44" s="4">
        <f t="shared" si="29"/>
        <v>0</v>
      </c>
      <c r="F44" s="4">
        <f t="shared" si="29"/>
        <v>0</v>
      </c>
      <c r="G44" s="4">
        <f t="shared" si="29"/>
        <v>0</v>
      </c>
      <c r="H44" s="4">
        <f t="shared" si="29"/>
        <v>0</v>
      </c>
      <c r="I44" s="4">
        <f t="shared" si="29"/>
        <v>0</v>
      </c>
      <c r="J44" s="4">
        <f t="shared" si="29"/>
        <v>0</v>
      </c>
      <c r="K44" s="4">
        <f t="shared" si="29"/>
        <v>0</v>
      </c>
      <c r="L44" s="4">
        <f t="shared" si="29"/>
        <v>0</v>
      </c>
      <c r="M44" s="4">
        <f t="shared" si="29"/>
        <v>0</v>
      </c>
      <c r="N44" s="4">
        <f t="shared" ref="N44:O44" si="31">N42-N43</f>
        <v>0</v>
      </c>
      <c r="O44" s="4">
        <f t="shared" si="31"/>
        <v>0</v>
      </c>
      <c r="P44" s="12">
        <f t="shared" si="29"/>
        <v>0</v>
      </c>
      <c r="Q44"/>
      <c r="R44"/>
    </row>
    <row r="45" spans="1:18" x14ac:dyDescent="0.3">
      <c r="B45" s="2"/>
      <c r="C45" s="4"/>
      <c r="D45" s="4"/>
      <c r="E45" s="4"/>
      <c r="F45" s="4"/>
      <c r="G45" s="4"/>
      <c r="H45" s="4"/>
      <c r="I45" s="4"/>
      <c r="J45" s="4"/>
      <c r="K45" s="4"/>
      <c r="L45" s="4"/>
      <c r="M45" s="4"/>
      <c r="N45" s="4"/>
      <c r="O45" s="4"/>
      <c r="P45" s="12"/>
      <c r="Q45" s="4"/>
      <c r="R45"/>
    </row>
    <row r="46" spans="1:18" ht="15.75" customHeight="1" x14ac:dyDescent="0.3">
      <c r="B46" s="2" t="s">
        <v>50</v>
      </c>
      <c r="C46" s="4"/>
      <c r="D46" s="4"/>
      <c r="E46" s="4"/>
      <c r="F46" s="4"/>
      <c r="G46" s="4"/>
      <c r="H46" s="4"/>
      <c r="I46" s="4"/>
      <c r="J46" s="4"/>
      <c r="K46" s="4"/>
      <c r="L46" s="4"/>
      <c r="M46" s="4"/>
      <c r="N46" s="4"/>
      <c r="O46" s="4"/>
      <c r="P46" s="33">
        <v>0</v>
      </c>
      <c r="Q46"/>
      <c r="R46"/>
    </row>
    <row r="47" spans="1:18" x14ac:dyDescent="0.3">
      <c r="B47" s="2" t="s">
        <v>12</v>
      </c>
      <c r="C47" s="4"/>
      <c r="D47" s="4"/>
      <c r="E47" s="4"/>
      <c r="F47" s="4"/>
      <c r="G47" s="4"/>
      <c r="H47" s="4"/>
      <c r="I47" s="4"/>
      <c r="J47" s="4"/>
      <c r="K47" s="4"/>
      <c r="L47" s="4"/>
      <c r="M47" s="4"/>
      <c r="N47" s="4"/>
      <c r="O47" s="4"/>
      <c r="P47" s="14">
        <f>IFERROR(P46/P15,0)</f>
        <v>0</v>
      </c>
      <c r="Q47"/>
      <c r="R47"/>
    </row>
    <row r="48" spans="1:18" ht="14.5" x14ac:dyDescent="0.35">
      <c r="B48" s="11"/>
      <c r="C48" s="4"/>
      <c r="D48" s="4"/>
      <c r="E48" s="4"/>
      <c r="F48" s="4"/>
      <c r="G48" s="4"/>
      <c r="H48" s="4"/>
      <c r="I48" s="4"/>
      <c r="J48" s="4"/>
      <c r="K48" s="4"/>
      <c r="L48" s="4"/>
      <c r="M48" s="4"/>
      <c r="N48" s="4"/>
      <c r="O48" s="4"/>
      <c r="P48" s="14"/>
      <c r="Q48"/>
      <c r="R48"/>
    </row>
    <row r="49" spans="1:256" ht="16.5" x14ac:dyDescent="0.3">
      <c r="B49" s="2" t="s">
        <v>49</v>
      </c>
      <c r="C49" s="4"/>
      <c r="D49" s="4"/>
      <c r="E49" s="4"/>
      <c r="F49" s="4"/>
      <c r="G49" s="4"/>
      <c r="H49" s="4"/>
      <c r="I49" s="4"/>
      <c r="J49" s="4"/>
      <c r="K49" s="4"/>
      <c r="L49" s="4"/>
      <c r="M49" s="4"/>
      <c r="N49" s="4"/>
      <c r="O49" s="4"/>
      <c r="P49" s="33">
        <v>0</v>
      </c>
      <c r="Q49"/>
      <c r="R49"/>
    </row>
    <row r="50" spans="1:256" x14ac:dyDescent="0.3">
      <c r="B50" s="2" t="s">
        <v>22</v>
      </c>
      <c r="C50" s="4"/>
      <c r="D50" s="4"/>
      <c r="E50" s="4"/>
      <c r="F50" s="4"/>
      <c r="G50" s="4"/>
      <c r="H50" s="4"/>
      <c r="I50" s="4"/>
      <c r="J50" s="4"/>
      <c r="K50" s="4"/>
      <c r="L50" s="4"/>
      <c r="M50" s="4"/>
      <c r="N50" s="4"/>
      <c r="O50" s="4"/>
      <c r="P50" s="14">
        <f>IFERROR(P49/P15,0)</f>
        <v>0</v>
      </c>
      <c r="Q50"/>
      <c r="R50"/>
    </row>
    <row r="51" spans="1:256" x14ac:dyDescent="0.3">
      <c r="B51" s="2"/>
      <c r="C51" s="4"/>
      <c r="D51" s="4"/>
      <c r="E51" s="4"/>
      <c r="F51" s="4"/>
      <c r="G51" s="4"/>
      <c r="H51" s="4"/>
      <c r="I51" s="4"/>
      <c r="J51" s="4"/>
      <c r="K51" s="4"/>
      <c r="L51" s="4"/>
      <c r="M51" s="4"/>
      <c r="N51" s="4"/>
      <c r="O51" s="4"/>
      <c r="P51" s="14"/>
      <c r="Q51"/>
      <c r="R51"/>
    </row>
    <row r="52" spans="1:256" ht="14.5" thickBot="1" x14ac:dyDescent="0.35">
      <c r="B52" s="6"/>
      <c r="C52" s="10"/>
      <c r="D52" s="10"/>
      <c r="E52" s="10"/>
      <c r="F52" s="10"/>
      <c r="G52" s="10"/>
      <c r="H52" s="10"/>
      <c r="I52" s="10"/>
      <c r="J52" s="10"/>
      <c r="K52" s="10"/>
      <c r="L52" s="10"/>
      <c r="M52" s="10"/>
      <c r="N52" s="10"/>
      <c r="O52" s="10"/>
      <c r="P52" s="17"/>
      <c r="Q52"/>
      <c r="R52"/>
    </row>
    <row r="53" spans="1:256" customFormat="1" ht="14.25" customHeight="1" x14ac:dyDescent="0.3">
      <c r="B53" s="34" t="s">
        <v>26</v>
      </c>
      <c r="C53" s="4"/>
      <c r="D53" s="4"/>
      <c r="E53" s="4"/>
      <c r="F53" s="4"/>
      <c r="G53" s="4"/>
      <c r="H53" s="4"/>
      <c r="I53" s="4"/>
      <c r="J53" s="4"/>
      <c r="K53" s="4"/>
      <c r="L53" s="4"/>
    </row>
    <row r="54" spans="1:256" s="47" customFormat="1" ht="64" customHeight="1" x14ac:dyDescent="0.35">
      <c r="A54" s="48"/>
      <c r="B54" s="89" t="s">
        <v>66</v>
      </c>
      <c r="C54" s="89"/>
      <c r="D54" s="89"/>
      <c r="E54" s="89"/>
      <c r="F54" s="89"/>
      <c r="G54" s="89"/>
      <c r="H54" s="89"/>
      <c r="I54" s="89"/>
      <c r="J54" s="89"/>
      <c r="K54" s="89"/>
      <c r="L54" s="89"/>
      <c r="M54" s="89"/>
      <c r="N54" s="89"/>
      <c r="O54" s="89"/>
      <c r="P54" s="89"/>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c r="HX54" s="46"/>
      <c r="HY54" s="46"/>
      <c r="HZ54" s="46"/>
      <c r="IA54" s="46"/>
      <c r="IB54" s="46"/>
      <c r="IC54" s="46"/>
      <c r="ID54" s="46"/>
      <c r="IE54" s="46"/>
      <c r="IF54" s="46"/>
      <c r="IG54" s="46"/>
      <c r="IH54" s="46"/>
      <c r="II54" s="46"/>
      <c r="IJ54" s="46"/>
      <c r="IK54" s="46"/>
      <c r="IL54" s="46"/>
      <c r="IM54" s="46"/>
      <c r="IN54" s="46"/>
      <c r="IO54" s="46"/>
      <c r="IP54" s="46"/>
      <c r="IQ54" s="46"/>
      <c r="IR54" s="46"/>
      <c r="IS54" s="46"/>
      <c r="IT54" s="46"/>
      <c r="IU54" s="46"/>
      <c r="IV54" s="46"/>
    </row>
    <row r="55" spans="1:256" ht="22.5" customHeight="1" x14ac:dyDescent="0.3">
      <c r="B55" s="90" t="s">
        <v>44</v>
      </c>
      <c r="C55" s="90"/>
      <c r="D55" s="90"/>
      <c r="E55" s="90"/>
      <c r="F55" s="90"/>
      <c r="G55" s="90"/>
      <c r="H55" s="90"/>
      <c r="I55" s="90"/>
      <c r="J55" s="90"/>
      <c r="K55" s="90"/>
      <c r="L55" s="90"/>
      <c r="M55" s="90"/>
      <c r="N55" s="90"/>
      <c r="O55" s="90"/>
      <c r="P55" s="90"/>
    </row>
    <row r="56" spans="1:256" x14ac:dyDescent="0.3">
      <c r="B56" s="63" t="s">
        <v>40</v>
      </c>
      <c r="C56" s="63"/>
      <c r="D56" s="63"/>
      <c r="E56" s="63"/>
      <c r="F56" s="63"/>
      <c r="G56" s="63"/>
      <c r="H56" s="63"/>
      <c r="I56" s="63"/>
      <c r="J56" s="63"/>
      <c r="K56" s="63"/>
      <c r="L56" s="63"/>
      <c r="M56" s="63"/>
      <c r="N56" s="63"/>
      <c r="O56" s="63"/>
      <c r="P56" s="63"/>
    </row>
    <row r="57" spans="1:256" customFormat="1" x14ac:dyDescent="0.3">
      <c r="B57" s="24"/>
      <c r="C57" s="24"/>
      <c r="D57" s="24"/>
      <c r="E57" s="24"/>
      <c r="F57" s="24"/>
      <c r="G57" s="24"/>
      <c r="H57" s="24"/>
      <c r="I57" s="24"/>
      <c r="J57" s="24"/>
      <c r="K57" s="24"/>
      <c r="L57" s="24"/>
    </row>
  </sheetData>
  <sheetProtection sheet="1"/>
  <protectedRanges>
    <protectedRange sqref="B6 L2 C20:O22 C25:O25 C29:O39 C43:O43 P46 P49" name="Range1"/>
  </protectedRanges>
  <mergeCells count="4">
    <mergeCell ref="B10:P10"/>
    <mergeCell ref="B54:P54"/>
    <mergeCell ref="B55:P55"/>
    <mergeCell ref="L2:P2"/>
  </mergeCells>
  <pageMargins left="0.25" right="0.21" top="0.42" bottom="0.39" header="0.23" footer="0.17"/>
  <pageSetup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57"/>
  <sheetViews>
    <sheetView showGridLines="0" topLeftCell="A8" zoomScale="50" zoomScaleNormal="50" zoomScalePageLayoutView="85" workbookViewId="0">
      <selection activeCell="L36" sqref="L36"/>
    </sheetView>
  </sheetViews>
  <sheetFormatPr defaultColWidth="9" defaultRowHeight="14" x14ac:dyDescent="0.3"/>
  <cols>
    <col min="2" max="2" width="38.1640625" style="24" customWidth="1"/>
    <col min="3" max="15" width="13.08203125" style="24" customWidth="1"/>
    <col min="16" max="16" width="12.08203125" style="24" bestFit="1" customWidth="1"/>
    <col min="17" max="16384" width="9" style="24"/>
  </cols>
  <sheetData>
    <row r="1" spans="2:18" x14ac:dyDescent="0.3">
      <c r="B1"/>
      <c r="C1"/>
      <c r="D1"/>
      <c r="E1"/>
      <c r="F1"/>
      <c r="G1"/>
      <c r="H1"/>
      <c r="I1"/>
      <c r="J1"/>
      <c r="K1"/>
      <c r="L1"/>
      <c r="M1"/>
      <c r="N1"/>
      <c r="O1"/>
      <c r="P1"/>
      <c r="Q1"/>
      <c r="R1"/>
    </row>
    <row r="2" spans="2:18" x14ac:dyDescent="0.3">
      <c r="B2" s="9" t="s">
        <v>53</v>
      </c>
      <c r="C2" s="23"/>
      <c r="D2" s="23"/>
      <c r="E2" s="23"/>
      <c r="F2" s="23"/>
      <c r="G2" s="23"/>
      <c r="H2"/>
      <c r="I2"/>
      <c r="J2"/>
      <c r="K2" s="9" t="s">
        <v>46</v>
      </c>
      <c r="L2" s="91" t="s">
        <v>47</v>
      </c>
      <c r="M2" s="91"/>
      <c r="N2" s="91"/>
      <c r="O2" s="91"/>
      <c r="P2" s="91"/>
      <c r="Q2"/>
      <c r="R2"/>
    </row>
    <row r="3" spans="2:18" x14ac:dyDescent="0.3">
      <c r="B3" s="9" t="s">
        <v>43</v>
      </c>
      <c r="C3"/>
      <c r="D3"/>
      <c r="E3"/>
      <c r="F3"/>
      <c r="G3"/>
      <c r="H3"/>
      <c r="I3"/>
      <c r="J3"/>
      <c r="K3"/>
      <c r="L3"/>
      <c r="M3"/>
      <c r="N3"/>
      <c r="O3"/>
      <c r="P3"/>
      <c r="Q3"/>
      <c r="R3"/>
    </row>
    <row r="4" spans="2:18" x14ac:dyDescent="0.3">
      <c r="B4" s="9" t="s">
        <v>57</v>
      </c>
      <c r="C4"/>
      <c r="D4"/>
      <c r="E4"/>
      <c r="F4"/>
      <c r="G4"/>
      <c r="H4"/>
      <c r="I4"/>
      <c r="J4"/>
      <c r="K4"/>
      <c r="L4"/>
      <c r="P4"/>
      <c r="Q4"/>
      <c r="R4"/>
    </row>
    <row r="5" spans="2:18" x14ac:dyDescent="0.3">
      <c r="B5" s="9" t="s">
        <v>23</v>
      </c>
      <c r="C5"/>
      <c r="D5"/>
      <c r="E5"/>
      <c r="F5" s="51"/>
      <c r="G5"/>
      <c r="H5"/>
      <c r="I5"/>
      <c r="J5"/>
      <c r="K5"/>
      <c r="L5"/>
      <c r="M5"/>
      <c r="N5"/>
      <c r="O5"/>
      <c r="P5"/>
      <c r="Q5"/>
      <c r="R5"/>
    </row>
    <row r="6" spans="2:18" ht="15" customHeight="1" x14ac:dyDescent="0.3">
      <c r="B6" s="25" t="s">
        <v>24</v>
      </c>
      <c r="C6"/>
      <c r="D6"/>
      <c r="E6"/>
      <c r="F6"/>
      <c r="G6"/>
      <c r="H6"/>
      <c r="I6"/>
      <c r="J6"/>
      <c r="K6"/>
      <c r="L6"/>
      <c r="M6"/>
      <c r="N6"/>
      <c r="O6"/>
      <c r="P6"/>
      <c r="Q6"/>
      <c r="R6"/>
    </row>
    <row r="7" spans="2:18" x14ac:dyDescent="0.3">
      <c r="B7"/>
      <c r="C7"/>
      <c r="D7"/>
      <c r="E7"/>
      <c r="F7"/>
      <c r="G7"/>
      <c r="H7"/>
      <c r="I7"/>
      <c r="J7"/>
      <c r="K7"/>
      <c r="L7"/>
      <c r="M7"/>
      <c r="N7"/>
      <c r="O7"/>
      <c r="P7"/>
      <c r="Q7"/>
      <c r="R7"/>
    </row>
    <row r="8" spans="2:18" x14ac:dyDescent="0.3">
      <c r="B8" s="9" t="s">
        <v>45</v>
      </c>
      <c r="E8"/>
      <c r="F8"/>
      <c r="G8"/>
      <c r="H8"/>
      <c r="I8"/>
      <c r="J8"/>
      <c r="K8"/>
      <c r="L8"/>
      <c r="M8"/>
      <c r="N8"/>
      <c r="O8"/>
      <c r="P8"/>
      <c r="Q8"/>
      <c r="R8"/>
    </row>
    <row r="9" spans="2:18" x14ac:dyDescent="0.3">
      <c r="B9" t="s">
        <v>54</v>
      </c>
      <c r="E9"/>
      <c r="F9"/>
      <c r="G9"/>
      <c r="H9"/>
      <c r="I9"/>
      <c r="J9"/>
      <c r="K9"/>
      <c r="L9"/>
      <c r="M9"/>
      <c r="N9"/>
      <c r="O9"/>
      <c r="P9"/>
      <c r="Q9"/>
      <c r="R9"/>
    </row>
    <row r="10" spans="2:18" ht="14.5" thickBot="1" x14ac:dyDescent="0.35">
      <c r="B10" s="88" t="s">
        <v>25</v>
      </c>
      <c r="C10" s="88"/>
      <c r="D10" s="88"/>
      <c r="E10" s="88"/>
      <c r="F10" s="88"/>
      <c r="G10" s="88"/>
      <c r="H10" s="88"/>
      <c r="I10" s="88"/>
      <c r="J10" s="88"/>
      <c r="K10" s="88"/>
      <c r="L10" s="88"/>
      <c r="M10" s="88"/>
      <c r="N10" s="88"/>
      <c r="O10" s="88"/>
      <c r="P10" s="88"/>
      <c r="Q10"/>
      <c r="R10"/>
    </row>
    <row r="11" spans="2:18" ht="14.5" thickBot="1" x14ac:dyDescent="0.35">
      <c r="B11" s="18"/>
      <c r="C11" s="19">
        <v>2024</v>
      </c>
      <c r="D11" s="19">
        <f t="shared" ref="D11" si="0">C11+1</f>
        <v>2025</v>
      </c>
      <c r="E11" s="19">
        <f t="shared" ref="E11" si="1">D11+1</f>
        <v>2026</v>
      </c>
      <c r="F11" s="19">
        <f t="shared" ref="F11" si="2">E11+1</f>
        <v>2027</v>
      </c>
      <c r="G11" s="19">
        <f t="shared" ref="G11:K11" si="3">F11+1</f>
        <v>2028</v>
      </c>
      <c r="H11" s="19">
        <f t="shared" si="3"/>
        <v>2029</v>
      </c>
      <c r="I11" s="19">
        <f t="shared" si="3"/>
        <v>2030</v>
      </c>
      <c r="J11" s="19">
        <f t="shared" si="3"/>
        <v>2031</v>
      </c>
      <c r="K11" s="19">
        <f t="shared" si="3"/>
        <v>2032</v>
      </c>
      <c r="L11" s="19">
        <f>K11+1</f>
        <v>2033</v>
      </c>
      <c r="M11" s="19">
        <f t="shared" ref="M11" si="4">L11+1</f>
        <v>2034</v>
      </c>
      <c r="N11" s="19">
        <f t="shared" ref="N11" si="5">M11+1</f>
        <v>2035</v>
      </c>
      <c r="O11" s="19">
        <f t="shared" ref="O11" si="6">N11+1</f>
        <v>2036</v>
      </c>
      <c r="P11" s="20" t="s">
        <v>1</v>
      </c>
      <c r="Q11"/>
      <c r="R11"/>
    </row>
    <row r="12" spans="2:18" x14ac:dyDescent="0.3">
      <c r="B12" s="1" t="s">
        <v>8</v>
      </c>
      <c r="C12" s="3"/>
      <c r="D12" s="3"/>
      <c r="E12" s="3"/>
      <c r="F12" s="3"/>
      <c r="G12" s="3"/>
      <c r="H12" s="3"/>
      <c r="I12" s="3"/>
      <c r="J12" s="3"/>
      <c r="K12" s="3"/>
      <c r="L12" s="3"/>
      <c r="M12" s="3"/>
      <c r="N12" s="3"/>
      <c r="O12" s="3"/>
      <c r="P12" s="12"/>
      <c r="Q12"/>
      <c r="R12"/>
    </row>
    <row r="13" spans="2:18" ht="16.5" x14ac:dyDescent="0.35">
      <c r="B13" s="2" t="s">
        <v>51</v>
      </c>
      <c r="C13" s="21">
        <v>416863.94166666665</v>
      </c>
      <c r="D13" s="21">
        <v>728216.76</v>
      </c>
      <c r="E13" s="21">
        <v>743431.42</v>
      </c>
      <c r="F13" s="21">
        <v>760321.26</v>
      </c>
      <c r="G13" s="21">
        <v>777675.54</v>
      </c>
      <c r="H13" s="21">
        <v>794549.4</v>
      </c>
      <c r="I13" s="21">
        <v>810846.96000000008</v>
      </c>
      <c r="J13" s="21">
        <v>826912.9800000001</v>
      </c>
      <c r="K13" s="21">
        <v>843090.18</v>
      </c>
      <c r="L13" s="21">
        <v>859088.88</v>
      </c>
      <c r="M13" s="21">
        <v>875663.20000000007</v>
      </c>
      <c r="N13" s="21">
        <v>892605.74000000011</v>
      </c>
      <c r="O13" s="21">
        <v>378850.66666666663</v>
      </c>
      <c r="P13" s="22">
        <f>SUM(C13:O13)</f>
        <v>9708116.9283333328</v>
      </c>
      <c r="Q13"/>
      <c r="R13"/>
    </row>
    <row r="14" spans="2:18" x14ac:dyDescent="0.3">
      <c r="B14" s="2" t="s">
        <v>0</v>
      </c>
      <c r="C14" s="26">
        <f t="shared" ref="C14:P14" si="7">IFERROR(C23/C13,0)</f>
        <v>0</v>
      </c>
      <c r="D14" s="26">
        <f t="shared" si="7"/>
        <v>0</v>
      </c>
      <c r="E14" s="26">
        <f t="shared" si="7"/>
        <v>0</v>
      </c>
      <c r="F14" s="26">
        <f t="shared" si="7"/>
        <v>0</v>
      </c>
      <c r="G14" s="26">
        <f t="shared" si="7"/>
        <v>0</v>
      </c>
      <c r="H14" s="26">
        <f t="shared" si="7"/>
        <v>0</v>
      </c>
      <c r="I14" s="26">
        <f t="shared" si="7"/>
        <v>0</v>
      </c>
      <c r="J14" s="26">
        <f t="shared" si="7"/>
        <v>0</v>
      </c>
      <c r="K14" s="26">
        <f t="shared" si="7"/>
        <v>0</v>
      </c>
      <c r="L14" s="26">
        <f t="shared" si="7"/>
        <v>0</v>
      </c>
      <c r="M14" s="26">
        <f t="shared" si="7"/>
        <v>0</v>
      </c>
      <c r="N14" s="26">
        <f t="shared" ref="N14:O14" si="8">IFERROR(N23/N13,0)</f>
        <v>0</v>
      </c>
      <c r="O14" s="26">
        <f t="shared" si="8"/>
        <v>0</v>
      </c>
      <c r="P14" s="27">
        <f t="shared" si="7"/>
        <v>0</v>
      </c>
      <c r="Q14"/>
      <c r="R14"/>
    </row>
    <row r="15" spans="2:18" x14ac:dyDescent="0.3">
      <c r="B15" s="2" t="s">
        <v>2</v>
      </c>
      <c r="C15" s="28">
        <v>375</v>
      </c>
      <c r="D15" s="28">
        <f t="shared" ref="D15" si="9">C15</f>
        <v>375</v>
      </c>
      <c r="E15" s="28">
        <f t="shared" ref="E15" si="10">D15</f>
        <v>375</v>
      </c>
      <c r="F15" s="28">
        <f t="shared" ref="F15" si="11">E15</f>
        <v>375</v>
      </c>
      <c r="G15" s="28">
        <f t="shared" ref="G15:M15" si="12">F15</f>
        <v>375</v>
      </c>
      <c r="H15" s="28">
        <f t="shared" si="12"/>
        <v>375</v>
      </c>
      <c r="I15" s="28">
        <f t="shared" si="12"/>
        <v>375</v>
      </c>
      <c r="J15" s="28">
        <f t="shared" si="12"/>
        <v>375</v>
      </c>
      <c r="K15" s="28">
        <f t="shared" si="12"/>
        <v>375</v>
      </c>
      <c r="L15" s="28">
        <f t="shared" si="12"/>
        <v>375</v>
      </c>
      <c r="M15" s="28">
        <f t="shared" si="12"/>
        <v>375</v>
      </c>
      <c r="N15" s="28">
        <f t="shared" ref="N15" si="13">M15</f>
        <v>375</v>
      </c>
      <c r="O15" s="28">
        <f t="shared" ref="O15" si="14">N15</f>
        <v>375</v>
      </c>
      <c r="P15" s="29">
        <f>IF(MIN(C15:O15)&lt;&gt;MAX(C15:O15),"Please verify inconsistency of Sq. Ft. numbers in pro forma",AVERAGE(C15:O15))</f>
        <v>375</v>
      </c>
      <c r="Q15"/>
      <c r="R15"/>
    </row>
    <row r="16" spans="2:18" x14ac:dyDescent="0.3">
      <c r="B16" s="2" t="s">
        <v>13</v>
      </c>
      <c r="C16" s="4">
        <f>IFERROR(C23/C15,0)</f>
        <v>0</v>
      </c>
      <c r="D16" s="4">
        <f t="shared" ref="D16:M16" si="15">IFERROR(D23/D15,0)</f>
        <v>0</v>
      </c>
      <c r="E16" s="4">
        <f t="shared" si="15"/>
        <v>0</v>
      </c>
      <c r="F16" s="4">
        <f t="shared" si="15"/>
        <v>0</v>
      </c>
      <c r="G16" s="4">
        <f t="shared" si="15"/>
        <v>0</v>
      </c>
      <c r="H16" s="4">
        <f t="shared" si="15"/>
        <v>0</v>
      </c>
      <c r="I16" s="4">
        <f t="shared" si="15"/>
        <v>0</v>
      </c>
      <c r="J16" s="4">
        <f t="shared" si="15"/>
        <v>0</v>
      </c>
      <c r="K16" s="4">
        <f t="shared" si="15"/>
        <v>0</v>
      </c>
      <c r="L16" s="4">
        <f t="shared" si="15"/>
        <v>0</v>
      </c>
      <c r="M16" s="4">
        <f t="shared" si="15"/>
        <v>0</v>
      </c>
      <c r="N16" s="4">
        <f t="shared" ref="N16:O16" si="16">IFERROR(N23/N15,0)</f>
        <v>0</v>
      </c>
      <c r="O16" s="4">
        <f t="shared" si="16"/>
        <v>0</v>
      </c>
      <c r="P16" s="38">
        <f>IFERROR(P23/P15/10,0)</f>
        <v>0</v>
      </c>
      <c r="Q16"/>
      <c r="R16"/>
    </row>
    <row r="17" spans="1:18" x14ac:dyDescent="0.3">
      <c r="B17" s="2"/>
      <c r="C17" s="4"/>
      <c r="D17" s="4"/>
      <c r="E17" s="4"/>
      <c r="F17" s="4"/>
      <c r="G17" s="4"/>
      <c r="H17" s="4"/>
      <c r="I17" s="4"/>
      <c r="J17" s="4"/>
      <c r="K17" s="4"/>
      <c r="L17" s="4"/>
      <c r="M17" s="4"/>
      <c r="N17" s="4"/>
      <c r="O17" s="4"/>
      <c r="P17" s="12"/>
      <c r="Q17"/>
      <c r="R17"/>
    </row>
    <row r="18" spans="1:18" s="35" customFormat="1" x14ac:dyDescent="0.3">
      <c r="A18" s="9"/>
      <c r="B18" s="1" t="s">
        <v>7</v>
      </c>
      <c r="C18" s="4"/>
      <c r="D18" s="4"/>
      <c r="E18" s="4"/>
      <c r="F18" s="4"/>
      <c r="G18" s="4"/>
      <c r="H18" s="4"/>
      <c r="I18" s="4"/>
      <c r="J18" s="4"/>
      <c r="K18" s="4"/>
      <c r="L18" s="4"/>
      <c r="M18" s="4"/>
      <c r="N18" s="4"/>
      <c r="O18" s="4"/>
      <c r="P18" s="12"/>
      <c r="Q18" s="9"/>
      <c r="R18" s="9"/>
    </row>
    <row r="19" spans="1:18" s="35" customFormat="1" x14ac:dyDescent="0.3">
      <c r="A19" s="9"/>
      <c r="B19" s="1" t="s">
        <v>35</v>
      </c>
      <c r="C19" s="4"/>
      <c r="D19" s="4"/>
      <c r="E19" s="4"/>
      <c r="F19" s="4"/>
      <c r="G19" s="4"/>
      <c r="H19" s="4"/>
      <c r="I19" s="4"/>
      <c r="J19" s="4"/>
      <c r="K19" s="4"/>
      <c r="L19" s="4"/>
      <c r="M19" s="4"/>
      <c r="N19" s="4"/>
      <c r="O19" s="4"/>
      <c r="P19" s="12"/>
      <c r="Q19" s="9"/>
      <c r="R19" s="9"/>
    </row>
    <row r="20" spans="1:18" s="35" customFormat="1" x14ac:dyDescent="0.3">
      <c r="A20" s="9"/>
      <c r="B20" s="52" t="s">
        <v>52</v>
      </c>
      <c r="C20" s="30">
        <v>0</v>
      </c>
      <c r="D20" s="30">
        <v>0</v>
      </c>
      <c r="E20" s="30">
        <v>0</v>
      </c>
      <c r="F20" s="30">
        <v>0</v>
      </c>
      <c r="G20" s="30">
        <v>0</v>
      </c>
      <c r="H20" s="30">
        <v>0</v>
      </c>
      <c r="I20" s="30">
        <v>0</v>
      </c>
      <c r="J20" s="30">
        <v>0</v>
      </c>
      <c r="K20" s="30">
        <v>0</v>
      </c>
      <c r="L20" s="30">
        <v>0</v>
      </c>
      <c r="M20" s="30">
        <v>0</v>
      </c>
      <c r="N20" s="30">
        <v>0</v>
      </c>
      <c r="O20" s="30">
        <v>0</v>
      </c>
      <c r="P20" s="12">
        <f>SUM(C20:O20)</f>
        <v>0</v>
      </c>
      <c r="Q20" s="9"/>
      <c r="R20" s="9"/>
    </row>
    <row r="21" spans="1:18" s="35" customFormat="1" x14ac:dyDescent="0.3">
      <c r="A21" s="9"/>
      <c r="B21" s="52" t="s">
        <v>38</v>
      </c>
      <c r="C21" s="30">
        <v>0</v>
      </c>
      <c r="D21" s="30">
        <v>0</v>
      </c>
      <c r="E21" s="30">
        <v>0</v>
      </c>
      <c r="F21" s="30">
        <v>0</v>
      </c>
      <c r="G21" s="30">
        <v>0</v>
      </c>
      <c r="H21" s="30">
        <v>0</v>
      </c>
      <c r="I21" s="30">
        <v>0</v>
      </c>
      <c r="J21" s="30">
        <v>0</v>
      </c>
      <c r="K21" s="30">
        <v>0</v>
      </c>
      <c r="L21" s="30">
        <v>0</v>
      </c>
      <c r="M21" s="30">
        <v>0</v>
      </c>
      <c r="N21" s="30">
        <v>0</v>
      </c>
      <c r="O21" s="30">
        <v>0</v>
      </c>
      <c r="P21" s="12">
        <f>SUM(C21:O21)</f>
        <v>0</v>
      </c>
      <c r="Q21" s="9"/>
      <c r="R21" s="9"/>
    </row>
    <row r="22" spans="1:18" s="35" customFormat="1" x14ac:dyDescent="0.3">
      <c r="A22" s="9"/>
      <c r="B22" s="52" t="s">
        <v>36</v>
      </c>
      <c r="C22" s="31">
        <v>0</v>
      </c>
      <c r="D22" s="31">
        <v>0</v>
      </c>
      <c r="E22" s="31">
        <v>0</v>
      </c>
      <c r="F22" s="31">
        <v>0</v>
      </c>
      <c r="G22" s="31">
        <v>0</v>
      </c>
      <c r="H22" s="31">
        <v>0</v>
      </c>
      <c r="I22" s="31">
        <v>0</v>
      </c>
      <c r="J22" s="31">
        <v>0</v>
      </c>
      <c r="K22" s="31">
        <v>0</v>
      </c>
      <c r="L22" s="31">
        <v>0</v>
      </c>
      <c r="M22" s="31">
        <v>0</v>
      </c>
      <c r="N22" s="31">
        <v>0</v>
      </c>
      <c r="O22" s="31">
        <v>0</v>
      </c>
      <c r="P22" s="12">
        <f>SUM(C22:O22)</f>
        <v>0</v>
      </c>
      <c r="Q22" s="9"/>
      <c r="R22" s="9"/>
    </row>
    <row r="23" spans="1:18" x14ac:dyDescent="0.3">
      <c r="B23" s="1" t="s">
        <v>39</v>
      </c>
      <c r="C23" s="53">
        <f>SUM(C20:C22)</f>
        <v>0</v>
      </c>
      <c r="D23" s="53">
        <f t="shared" ref="D23:P23" si="17">SUM(D20:D22)</f>
        <v>0</v>
      </c>
      <c r="E23" s="53">
        <f t="shared" si="17"/>
        <v>0</v>
      </c>
      <c r="F23" s="53">
        <f t="shared" si="17"/>
        <v>0</v>
      </c>
      <c r="G23" s="53">
        <f t="shared" si="17"/>
        <v>0</v>
      </c>
      <c r="H23" s="53">
        <f t="shared" si="17"/>
        <v>0</v>
      </c>
      <c r="I23" s="53">
        <f t="shared" si="17"/>
        <v>0</v>
      </c>
      <c r="J23" s="53">
        <f t="shared" si="17"/>
        <v>0</v>
      </c>
      <c r="K23" s="53">
        <f t="shared" si="17"/>
        <v>0</v>
      </c>
      <c r="L23" s="53">
        <f t="shared" si="17"/>
        <v>0</v>
      </c>
      <c r="M23" s="53">
        <f t="shared" si="17"/>
        <v>0</v>
      </c>
      <c r="N23" s="53">
        <f t="shared" ref="N23:O23" si="18">SUM(N20:N22)</f>
        <v>0</v>
      </c>
      <c r="O23" s="53">
        <f t="shared" si="18"/>
        <v>0</v>
      </c>
      <c r="P23" s="54">
        <f t="shared" si="17"/>
        <v>0</v>
      </c>
      <c r="Q23"/>
      <c r="R23"/>
    </row>
    <row r="24" spans="1:18" x14ac:dyDescent="0.3">
      <c r="B24" s="2"/>
      <c r="C24" s="4"/>
      <c r="D24" s="4"/>
      <c r="E24" s="4"/>
      <c r="F24" s="4"/>
      <c r="G24" s="4"/>
      <c r="H24" s="4"/>
      <c r="I24" s="4"/>
      <c r="J24" s="4"/>
      <c r="K24" s="4"/>
      <c r="L24" s="4"/>
      <c r="M24" s="4"/>
      <c r="N24" s="4"/>
      <c r="O24" s="4"/>
      <c r="P24" s="12"/>
      <c r="Q24"/>
      <c r="R24"/>
    </row>
    <row r="25" spans="1:18" x14ac:dyDescent="0.3">
      <c r="B25" s="2" t="s">
        <v>3</v>
      </c>
      <c r="C25" s="31">
        <v>0</v>
      </c>
      <c r="D25" s="31">
        <v>0</v>
      </c>
      <c r="E25" s="31">
        <v>0</v>
      </c>
      <c r="F25" s="31">
        <v>0</v>
      </c>
      <c r="G25" s="31">
        <v>0</v>
      </c>
      <c r="H25" s="31">
        <v>0</v>
      </c>
      <c r="I25" s="31">
        <v>0</v>
      </c>
      <c r="J25" s="31">
        <v>0</v>
      </c>
      <c r="K25" s="31">
        <v>0</v>
      </c>
      <c r="L25" s="31">
        <v>0</v>
      </c>
      <c r="M25" s="31">
        <v>0</v>
      </c>
      <c r="N25" s="31">
        <v>0</v>
      </c>
      <c r="O25" s="31">
        <v>0</v>
      </c>
      <c r="P25" s="13">
        <f>SUM(C25:O25)</f>
        <v>0</v>
      </c>
      <c r="Q25"/>
      <c r="R25"/>
    </row>
    <row r="26" spans="1:18" x14ac:dyDescent="0.3">
      <c r="B26" s="2" t="s">
        <v>5</v>
      </c>
      <c r="C26" s="4">
        <f>C23-C25</f>
        <v>0</v>
      </c>
      <c r="D26" s="4">
        <f>D23-D25</f>
        <v>0</v>
      </c>
      <c r="E26" s="4">
        <f t="shared" ref="E26:M26" si="19">E23-E25</f>
        <v>0</v>
      </c>
      <c r="F26" s="4">
        <f t="shared" si="19"/>
        <v>0</v>
      </c>
      <c r="G26" s="4">
        <f t="shared" si="19"/>
        <v>0</v>
      </c>
      <c r="H26" s="4">
        <f t="shared" si="19"/>
        <v>0</v>
      </c>
      <c r="I26" s="4">
        <f t="shared" si="19"/>
        <v>0</v>
      </c>
      <c r="J26" s="4">
        <f t="shared" si="19"/>
        <v>0</v>
      </c>
      <c r="K26" s="4">
        <f t="shared" si="19"/>
        <v>0</v>
      </c>
      <c r="L26" s="4">
        <f t="shared" si="19"/>
        <v>0</v>
      </c>
      <c r="M26" s="4">
        <f t="shared" si="19"/>
        <v>0</v>
      </c>
      <c r="N26" s="4">
        <f t="shared" ref="N26:O26" si="20">N23-N25</f>
        <v>0</v>
      </c>
      <c r="O26" s="4">
        <f t="shared" si="20"/>
        <v>0</v>
      </c>
      <c r="P26" s="12">
        <f>P23-P25</f>
        <v>0</v>
      </c>
      <c r="Q26"/>
      <c r="R26"/>
    </row>
    <row r="27" spans="1:18" x14ac:dyDescent="0.3">
      <c r="B27" s="2"/>
      <c r="C27" s="4"/>
      <c r="D27" s="4"/>
      <c r="E27" s="4"/>
      <c r="F27" s="4"/>
      <c r="G27" s="4"/>
      <c r="H27" s="4"/>
      <c r="I27" s="4"/>
      <c r="J27" s="4"/>
      <c r="K27" s="4"/>
      <c r="L27" s="4"/>
      <c r="M27" s="4"/>
      <c r="N27" s="4"/>
      <c r="O27" s="4"/>
      <c r="P27" s="12"/>
      <c r="Q27"/>
      <c r="R27"/>
    </row>
    <row r="28" spans="1:18" x14ac:dyDescent="0.3">
      <c r="B28" s="7" t="s">
        <v>6</v>
      </c>
      <c r="C28" s="4"/>
      <c r="D28" s="4"/>
      <c r="E28" s="4"/>
      <c r="F28" s="4"/>
      <c r="G28" s="4"/>
      <c r="H28" s="4"/>
      <c r="I28" s="4"/>
      <c r="J28" s="4"/>
      <c r="K28" s="4"/>
      <c r="L28" s="4"/>
      <c r="M28" s="4"/>
      <c r="N28" s="4"/>
      <c r="O28" s="4"/>
      <c r="P28" s="12"/>
      <c r="Q28"/>
      <c r="R28"/>
    </row>
    <row r="29" spans="1:18" x14ac:dyDescent="0.3">
      <c r="B29" s="2" t="s">
        <v>14</v>
      </c>
      <c r="C29" s="30">
        <v>0</v>
      </c>
      <c r="D29" s="30">
        <v>0</v>
      </c>
      <c r="E29" s="30">
        <v>0</v>
      </c>
      <c r="F29" s="30">
        <v>0</v>
      </c>
      <c r="G29" s="30">
        <v>0</v>
      </c>
      <c r="H29" s="30">
        <v>0</v>
      </c>
      <c r="I29" s="30">
        <v>0</v>
      </c>
      <c r="J29" s="30">
        <v>0</v>
      </c>
      <c r="K29" s="30">
        <v>0</v>
      </c>
      <c r="L29" s="30">
        <v>0</v>
      </c>
      <c r="M29" s="30">
        <v>0</v>
      </c>
      <c r="N29" s="30">
        <v>0</v>
      </c>
      <c r="O29" s="30">
        <v>0</v>
      </c>
      <c r="P29" s="12">
        <f t="shared" ref="P29:P39" si="21">SUM(C29:O29)</f>
        <v>0</v>
      </c>
      <c r="Q29"/>
      <c r="R29"/>
    </row>
    <row r="30" spans="1:18" x14ac:dyDescent="0.3">
      <c r="B30" s="2" t="s">
        <v>15</v>
      </c>
      <c r="C30" s="30">
        <v>0</v>
      </c>
      <c r="D30" s="30">
        <v>0</v>
      </c>
      <c r="E30" s="30">
        <v>0</v>
      </c>
      <c r="F30" s="30">
        <v>0</v>
      </c>
      <c r="G30" s="30">
        <v>0</v>
      </c>
      <c r="H30" s="30">
        <v>0</v>
      </c>
      <c r="I30" s="30">
        <v>0</v>
      </c>
      <c r="J30" s="30">
        <v>0</v>
      </c>
      <c r="K30" s="30">
        <v>0</v>
      </c>
      <c r="L30" s="30">
        <v>0</v>
      </c>
      <c r="M30" s="30">
        <v>0</v>
      </c>
      <c r="N30" s="30">
        <v>0</v>
      </c>
      <c r="O30" s="30">
        <v>0</v>
      </c>
      <c r="P30" s="12">
        <f t="shared" si="21"/>
        <v>0</v>
      </c>
      <c r="Q30"/>
      <c r="R30"/>
    </row>
    <row r="31" spans="1:18" x14ac:dyDescent="0.3">
      <c r="B31" s="2" t="s">
        <v>16</v>
      </c>
      <c r="C31" s="30">
        <v>0</v>
      </c>
      <c r="D31" s="30">
        <v>0</v>
      </c>
      <c r="E31" s="30">
        <v>0</v>
      </c>
      <c r="F31" s="30">
        <v>0</v>
      </c>
      <c r="G31" s="30">
        <v>0</v>
      </c>
      <c r="H31" s="30">
        <v>0</v>
      </c>
      <c r="I31" s="30">
        <v>0</v>
      </c>
      <c r="J31" s="30">
        <v>0</v>
      </c>
      <c r="K31" s="30">
        <v>0</v>
      </c>
      <c r="L31" s="30">
        <v>0</v>
      </c>
      <c r="M31" s="30">
        <v>0</v>
      </c>
      <c r="N31" s="30">
        <v>0</v>
      </c>
      <c r="O31" s="30">
        <v>0</v>
      </c>
      <c r="P31" s="12">
        <f t="shared" si="21"/>
        <v>0</v>
      </c>
      <c r="Q31"/>
      <c r="R31"/>
    </row>
    <row r="32" spans="1:18" x14ac:dyDescent="0.3">
      <c r="B32" s="2" t="s">
        <v>21</v>
      </c>
      <c r="C32" s="30">
        <v>0</v>
      </c>
      <c r="D32" s="30">
        <v>0</v>
      </c>
      <c r="E32" s="30">
        <v>0</v>
      </c>
      <c r="F32" s="30">
        <v>0</v>
      </c>
      <c r="G32" s="30">
        <v>0</v>
      </c>
      <c r="H32" s="30">
        <v>0</v>
      </c>
      <c r="I32" s="30">
        <v>0</v>
      </c>
      <c r="J32" s="30">
        <v>0</v>
      </c>
      <c r="K32" s="30">
        <v>0</v>
      </c>
      <c r="L32" s="30">
        <v>0</v>
      </c>
      <c r="M32" s="30">
        <v>0</v>
      </c>
      <c r="N32" s="30">
        <v>0</v>
      </c>
      <c r="O32" s="30">
        <v>0</v>
      </c>
      <c r="P32" s="12">
        <f t="shared" si="21"/>
        <v>0</v>
      </c>
      <c r="Q32"/>
      <c r="R32"/>
    </row>
    <row r="33" spans="1:18" x14ac:dyDescent="0.3">
      <c r="B33" s="2" t="s">
        <v>20</v>
      </c>
      <c r="C33" s="30">
        <v>0</v>
      </c>
      <c r="D33" s="30">
        <v>0</v>
      </c>
      <c r="E33" s="30">
        <v>0</v>
      </c>
      <c r="F33" s="30">
        <v>0</v>
      </c>
      <c r="G33" s="30">
        <v>0</v>
      </c>
      <c r="H33" s="30">
        <v>0</v>
      </c>
      <c r="I33" s="30">
        <v>0</v>
      </c>
      <c r="J33" s="30">
        <v>0</v>
      </c>
      <c r="K33" s="30">
        <v>0</v>
      </c>
      <c r="L33" s="30">
        <v>0</v>
      </c>
      <c r="M33" s="30">
        <v>0</v>
      </c>
      <c r="N33" s="30">
        <v>0</v>
      </c>
      <c r="O33" s="30">
        <v>0</v>
      </c>
      <c r="P33" s="12">
        <f t="shared" si="21"/>
        <v>0</v>
      </c>
      <c r="Q33"/>
      <c r="R33"/>
    </row>
    <row r="34" spans="1:18" x14ac:dyDescent="0.3">
      <c r="B34" s="2" t="s">
        <v>34</v>
      </c>
      <c r="C34" s="30">
        <v>0</v>
      </c>
      <c r="D34" s="30">
        <v>0</v>
      </c>
      <c r="E34" s="30">
        <v>0</v>
      </c>
      <c r="F34" s="30">
        <v>0</v>
      </c>
      <c r="G34" s="30">
        <v>0</v>
      </c>
      <c r="H34" s="30">
        <v>0</v>
      </c>
      <c r="I34" s="30">
        <v>0</v>
      </c>
      <c r="J34" s="30">
        <v>0</v>
      </c>
      <c r="K34" s="30">
        <v>0</v>
      </c>
      <c r="L34" s="30">
        <v>0</v>
      </c>
      <c r="M34" s="30">
        <v>0</v>
      </c>
      <c r="N34" s="30">
        <v>0</v>
      </c>
      <c r="O34" s="30">
        <v>0</v>
      </c>
      <c r="P34" s="12">
        <f t="shared" si="21"/>
        <v>0</v>
      </c>
      <c r="Q34"/>
      <c r="R34"/>
    </row>
    <row r="35" spans="1:18" x14ac:dyDescent="0.3">
      <c r="B35" s="2" t="s">
        <v>33</v>
      </c>
      <c r="C35" s="30">
        <v>0</v>
      </c>
      <c r="D35" s="30">
        <v>0</v>
      </c>
      <c r="E35" s="30">
        <v>0</v>
      </c>
      <c r="F35" s="30">
        <v>0</v>
      </c>
      <c r="G35" s="30">
        <v>0</v>
      </c>
      <c r="H35" s="30">
        <v>0</v>
      </c>
      <c r="I35" s="30">
        <v>0</v>
      </c>
      <c r="J35" s="30">
        <v>0</v>
      </c>
      <c r="K35" s="30">
        <v>0</v>
      </c>
      <c r="L35" s="30">
        <v>0</v>
      </c>
      <c r="M35" s="30">
        <v>0</v>
      </c>
      <c r="N35" s="30">
        <v>0</v>
      </c>
      <c r="O35" s="30">
        <v>0</v>
      </c>
      <c r="P35" s="12">
        <f t="shared" si="21"/>
        <v>0</v>
      </c>
      <c r="Q35"/>
      <c r="R35"/>
    </row>
    <row r="36" spans="1:18" x14ac:dyDescent="0.3">
      <c r="B36" s="2" t="s">
        <v>18</v>
      </c>
      <c r="C36" s="30">
        <v>0</v>
      </c>
      <c r="D36" s="30">
        <v>0</v>
      </c>
      <c r="E36" s="30">
        <v>0</v>
      </c>
      <c r="F36" s="30">
        <v>0</v>
      </c>
      <c r="G36" s="30">
        <v>0</v>
      </c>
      <c r="H36" s="30">
        <v>0</v>
      </c>
      <c r="I36" s="30">
        <v>0</v>
      </c>
      <c r="J36" s="30">
        <v>0</v>
      </c>
      <c r="K36" s="30">
        <v>0</v>
      </c>
      <c r="L36" s="30">
        <v>0</v>
      </c>
      <c r="M36" s="30">
        <v>0</v>
      </c>
      <c r="N36" s="30">
        <v>0</v>
      </c>
      <c r="O36" s="30">
        <v>0</v>
      </c>
      <c r="P36" s="12">
        <f t="shared" si="21"/>
        <v>0</v>
      </c>
      <c r="Q36"/>
      <c r="R36"/>
    </row>
    <row r="37" spans="1:18" x14ac:dyDescent="0.3">
      <c r="B37" s="2" t="s">
        <v>29</v>
      </c>
      <c r="C37" s="30">
        <v>0</v>
      </c>
      <c r="D37" s="30">
        <v>0</v>
      </c>
      <c r="E37" s="30">
        <v>0</v>
      </c>
      <c r="F37" s="30">
        <v>0</v>
      </c>
      <c r="G37" s="30">
        <v>0</v>
      </c>
      <c r="H37" s="30">
        <v>0</v>
      </c>
      <c r="I37" s="30">
        <v>0</v>
      </c>
      <c r="J37" s="30">
        <v>0</v>
      </c>
      <c r="K37" s="30">
        <v>0</v>
      </c>
      <c r="L37" s="30">
        <v>0</v>
      </c>
      <c r="M37" s="30">
        <v>0</v>
      </c>
      <c r="N37" s="30">
        <v>0</v>
      </c>
      <c r="O37" s="30">
        <v>0</v>
      </c>
      <c r="P37" s="12">
        <f t="shared" si="21"/>
        <v>0</v>
      </c>
      <c r="Q37"/>
      <c r="R37"/>
    </row>
    <row r="38" spans="1:18" x14ac:dyDescent="0.3">
      <c r="B38" s="2" t="s">
        <v>19</v>
      </c>
      <c r="C38" s="30">
        <v>0</v>
      </c>
      <c r="D38" s="30">
        <v>0</v>
      </c>
      <c r="E38" s="30">
        <v>0</v>
      </c>
      <c r="F38" s="30">
        <v>0</v>
      </c>
      <c r="G38" s="30">
        <v>0</v>
      </c>
      <c r="H38" s="30">
        <v>0</v>
      </c>
      <c r="I38" s="30">
        <v>0</v>
      </c>
      <c r="J38" s="30">
        <v>0</v>
      </c>
      <c r="K38" s="30">
        <v>0</v>
      </c>
      <c r="L38" s="30">
        <v>0</v>
      </c>
      <c r="M38" s="30">
        <v>0</v>
      </c>
      <c r="N38" s="30">
        <v>0</v>
      </c>
      <c r="O38" s="30">
        <v>0</v>
      </c>
      <c r="P38" s="12">
        <f t="shared" si="21"/>
        <v>0</v>
      </c>
      <c r="Q38"/>
      <c r="R38"/>
    </row>
    <row r="39" spans="1:18" s="35" customFormat="1" x14ac:dyDescent="0.3">
      <c r="A39" s="9"/>
      <c r="B39" s="2" t="s">
        <v>4</v>
      </c>
      <c r="C39" s="31">
        <v>0</v>
      </c>
      <c r="D39" s="31">
        <v>0</v>
      </c>
      <c r="E39" s="31">
        <v>0</v>
      </c>
      <c r="F39" s="31">
        <v>0</v>
      </c>
      <c r="G39" s="31">
        <v>0</v>
      </c>
      <c r="H39" s="31">
        <v>0</v>
      </c>
      <c r="I39" s="31">
        <v>0</v>
      </c>
      <c r="J39" s="31">
        <v>0</v>
      </c>
      <c r="K39" s="31">
        <v>0</v>
      </c>
      <c r="L39" s="31">
        <v>0</v>
      </c>
      <c r="M39" s="31">
        <v>0</v>
      </c>
      <c r="N39" s="31">
        <v>0</v>
      </c>
      <c r="O39" s="31">
        <v>0</v>
      </c>
      <c r="P39" s="12">
        <f t="shared" si="21"/>
        <v>0</v>
      </c>
      <c r="Q39" s="9"/>
      <c r="R39" s="9"/>
    </row>
    <row r="40" spans="1:18" x14ac:dyDescent="0.3">
      <c r="B40" s="1" t="s">
        <v>9</v>
      </c>
      <c r="C40" s="53">
        <f t="shared" ref="C40:P40" si="22">SUM(C29:C39)</f>
        <v>0</v>
      </c>
      <c r="D40" s="53">
        <f t="shared" ref="D40" si="23">SUM(D29:D39)</f>
        <v>0</v>
      </c>
      <c r="E40" s="53">
        <f t="shared" si="22"/>
        <v>0</v>
      </c>
      <c r="F40" s="53">
        <f t="shared" si="22"/>
        <v>0</v>
      </c>
      <c r="G40" s="53">
        <f t="shared" si="22"/>
        <v>0</v>
      </c>
      <c r="H40" s="53">
        <f t="shared" si="22"/>
        <v>0</v>
      </c>
      <c r="I40" s="53">
        <f t="shared" si="22"/>
        <v>0</v>
      </c>
      <c r="J40" s="53">
        <f t="shared" si="22"/>
        <v>0</v>
      </c>
      <c r="K40" s="53">
        <f t="shared" si="22"/>
        <v>0</v>
      </c>
      <c r="L40" s="53">
        <f t="shared" si="22"/>
        <v>0</v>
      </c>
      <c r="M40" s="53">
        <f t="shared" si="22"/>
        <v>0</v>
      </c>
      <c r="N40" s="53">
        <f t="shared" ref="N40:O40" si="24">SUM(N29:N39)</f>
        <v>0</v>
      </c>
      <c r="O40" s="53">
        <f t="shared" si="24"/>
        <v>0</v>
      </c>
      <c r="P40" s="54">
        <f t="shared" si="22"/>
        <v>0</v>
      </c>
      <c r="Q40"/>
      <c r="R40"/>
    </row>
    <row r="41" spans="1:18" x14ac:dyDescent="0.3">
      <c r="B41" s="2"/>
      <c r="C41" s="5"/>
      <c r="D41" s="5"/>
      <c r="E41" s="5"/>
      <c r="F41" s="5"/>
      <c r="G41" s="5"/>
      <c r="H41" s="5"/>
      <c r="I41" s="5"/>
      <c r="J41" s="5"/>
      <c r="K41" s="5"/>
      <c r="L41" s="5"/>
      <c r="M41" s="5"/>
      <c r="N41" s="5"/>
      <c r="O41" s="5"/>
      <c r="P41" s="14"/>
      <c r="Q41"/>
      <c r="R41"/>
    </row>
    <row r="42" spans="1:18" x14ac:dyDescent="0.3">
      <c r="B42" s="2" t="s">
        <v>17</v>
      </c>
      <c r="C42" s="8">
        <f t="shared" ref="C42:P42" si="25">C26-C40</f>
        <v>0</v>
      </c>
      <c r="D42" s="8">
        <f t="shared" ref="D42" si="26">D26-D40</f>
        <v>0</v>
      </c>
      <c r="E42" s="8">
        <f t="shared" si="25"/>
        <v>0</v>
      </c>
      <c r="F42" s="8">
        <f t="shared" si="25"/>
        <v>0</v>
      </c>
      <c r="G42" s="8">
        <f t="shared" si="25"/>
        <v>0</v>
      </c>
      <c r="H42" s="8">
        <f t="shared" si="25"/>
        <v>0</v>
      </c>
      <c r="I42" s="8">
        <f t="shared" si="25"/>
        <v>0</v>
      </c>
      <c r="J42" s="8">
        <f t="shared" si="25"/>
        <v>0</v>
      </c>
      <c r="K42" s="8">
        <f t="shared" si="25"/>
        <v>0</v>
      </c>
      <c r="L42" s="8">
        <f t="shared" si="25"/>
        <v>0</v>
      </c>
      <c r="M42" s="8">
        <f t="shared" si="25"/>
        <v>0</v>
      </c>
      <c r="N42" s="8">
        <f t="shared" ref="N42:O42" si="27">N26-N40</f>
        <v>0</v>
      </c>
      <c r="O42" s="8">
        <f t="shared" si="27"/>
        <v>0</v>
      </c>
      <c r="P42" s="15">
        <f t="shared" si="25"/>
        <v>0</v>
      </c>
      <c r="Q42"/>
      <c r="R42"/>
    </row>
    <row r="43" spans="1:18" x14ac:dyDescent="0.3">
      <c r="B43" s="2" t="s">
        <v>10</v>
      </c>
      <c r="C43" s="32">
        <v>0</v>
      </c>
      <c r="D43" s="32">
        <v>0</v>
      </c>
      <c r="E43" s="32">
        <v>0</v>
      </c>
      <c r="F43" s="32">
        <v>0</v>
      </c>
      <c r="G43" s="32">
        <v>0</v>
      </c>
      <c r="H43" s="32">
        <v>0</v>
      </c>
      <c r="I43" s="32">
        <v>0</v>
      </c>
      <c r="J43" s="32">
        <v>0</v>
      </c>
      <c r="K43" s="32">
        <v>0</v>
      </c>
      <c r="L43" s="32">
        <v>0</v>
      </c>
      <c r="M43" s="32">
        <v>0</v>
      </c>
      <c r="N43" s="32">
        <v>0</v>
      </c>
      <c r="O43" s="32">
        <v>0</v>
      </c>
      <c r="P43" s="16">
        <f>SUM(C43:O43)</f>
        <v>0</v>
      </c>
      <c r="Q43"/>
      <c r="R43"/>
    </row>
    <row r="44" spans="1:18" x14ac:dyDescent="0.3">
      <c r="B44" s="1" t="s">
        <v>11</v>
      </c>
      <c r="C44" s="4">
        <f t="shared" ref="C44:P44" si="28">C42-C43</f>
        <v>0</v>
      </c>
      <c r="D44" s="4">
        <f>D42-D43</f>
        <v>0</v>
      </c>
      <c r="E44" s="4">
        <f t="shared" si="28"/>
        <v>0</v>
      </c>
      <c r="F44" s="4">
        <f t="shared" si="28"/>
        <v>0</v>
      </c>
      <c r="G44" s="4">
        <f t="shared" si="28"/>
        <v>0</v>
      </c>
      <c r="H44" s="4">
        <f t="shared" si="28"/>
        <v>0</v>
      </c>
      <c r="I44" s="4">
        <f t="shared" si="28"/>
        <v>0</v>
      </c>
      <c r="J44" s="4">
        <f t="shared" si="28"/>
        <v>0</v>
      </c>
      <c r="K44" s="4">
        <f t="shared" si="28"/>
        <v>0</v>
      </c>
      <c r="L44" s="4">
        <f t="shared" si="28"/>
        <v>0</v>
      </c>
      <c r="M44" s="4">
        <f t="shared" si="28"/>
        <v>0</v>
      </c>
      <c r="N44" s="4">
        <f t="shared" ref="N44:O44" si="29">N42-N43</f>
        <v>0</v>
      </c>
      <c r="O44" s="4">
        <f t="shared" si="29"/>
        <v>0</v>
      </c>
      <c r="P44" s="12">
        <f t="shared" si="28"/>
        <v>0</v>
      </c>
      <c r="Q44"/>
      <c r="R44"/>
    </row>
    <row r="45" spans="1:18" x14ac:dyDescent="0.3">
      <c r="B45" s="2"/>
      <c r="C45" s="4"/>
      <c r="D45" s="4"/>
      <c r="E45" s="4"/>
      <c r="F45" s="4"/>
      <c r="G45" s="4"/>
      <c r="H45" s="4"/>
      <c r="I45" s="4"/>
      <c r="J45" s="4"/>
      <c r="K45" s="4"/>
      <c r="L45" s="4"/>
      <c r="M45" s="4"/>
      <c r="N45" s="4"/>
      <c r="O45" s="4"/>
      <c r="P45" s="12"/>
      <c r="Q45" s="4"/>
      <c r="R45"/>
    </row>
    <row r="46" spans="1:18" ht="15.75" customHeight="1" x14ac:dyDescent="0.3">
      <c r="B46" s="2" t="s">
        <v>50</v>
      </c>
      <c r="C46" s="4"/>
      <c r="D46" s="4"/>
      <c r="E46" s="4"/>
      <c r="F46" s="4"/>
      <c r="G46" s="4"/>
      <c r="H46" s="4"/>
      <c r="I46" s="4"/>
      <c r="J46" s="4"/>
      <c r="K46" s="4"/>
      <c r="L46" s="4"/>
      <c r="M46" s="4"/>
      <c r="N46" s="4"/>
      <c r="O46" s="4"/>
      <c r="P46" s="33">
        <v>0</v>
      </c>
      <c r="Q46"/>
      <c r="R46"/>
    </row>
    <row r="47" spans="1:18" x14ac:dyDescent="0.3">
      <c r="B47" s="2" t="s">
        <v>12</v>
      </c>
      <c r="C47" s="4"/>
      <c r="D47" s="4"/>
      <c r="E47" s="4"/>
      <c r="F47" s="4"/>
      <c r="G47" s="4"/>
      <c r="H47" s="4"/>
      <c r="I47" s="4"/>
      <c r="J47" s="4"/>
      <c r="K47" s="4"/>
      <c r="L47" s="4"/>
      <c r="M47" s="4"/>
      <c r="N47" s="4"/>
      <c r="O47" s="4"/>
      <c r="P47" s="14">
        <f>IFERROR(P46/P15,0)</f>
        <v>0</v>
      </c>
      <c r="Q47"/>
      <c r="R47"/>
    </row>
    <row r="48" spans="1:18" ht="14.5" x14ac:dyDescent="0.35">
      <c r="B48" s="11"/>
      <c r="C48" s="4"/>
      <c r="D48" s="4"/>
      <c r="E48" s="4"/>
      <c r="F48" s="4"/>
      <c r="G48" s="4"/>
      <c r="H48" s="4"/>
      <c r="I48" s="4"/>
      <c r="J48" s="4"/>
      <c r="K48" s="4"/>
      <c r="L48" s="4"/>
      <c r="M48" s="4"/>
      <c r="N48" s="4"/>
      <c r="O48" s="4"/>
      <c r="P48" s="14"/>
      <c r="Q48"/>
      <c r="R48"/>
    </row>
    <row r="49" spans="1:256" ht="16.5" x14ac:dyDescent="0.3">
      <c r="B49" s="2" t="s">
        <v>49</v>
      </c>
      <c r="C49" s="4"/>
      <c r="D49" s="4"/>
      <c r="E49" s="4"/>
      <c r="F49" s="4"/>
      <c r="G49" s="4"/>
      <c r="H49" s="4"/>
      <c r="I49" s="4"/>
      <c r="J49" s="4"/>
      <c r="K49" s="4"/>
      <c r="L49" s="4"/>
      <c r="M49" s="4"/>
      <c r="N49" s="4"/>
      <c r="O49" s="4"/>
      <c r="P49" s="33">
        <v>0</v>
      </c>
      <c r="Q49"/>
      <c r="R49"/>
    </row>
    <row r="50" spans="1:256" x14ac:dyDescent="0.3">
      <c r="B50" s="2" t="s">
        <v>22</v>
      </c>
      <c r="C50" s="4"/>
      <c r="D50" s="4"/>
      <c r="E50" s="4"/>
      <c r="F50" s="4"/>
      <c r="G50" s="4"/>
      <c r="H50" s="4"/>
      <c r="I50" s="4"/>
      <c r="J50" s="4"/>
      <c r="K50" s="4"/>
      <c r="L50" s="4"/>
      <c r="M50" s="4"/>
      <c r="N50" s="4"/>
      <c r="O50" s="4"/>
      <c r="P50" s="14">
        <f>IFERROR(P49/P15,0)</f>
        <v>0</v>
      </c>
      <c r="Q50"/>
      <c r="R50"/>
    </row>
    <row r="51" spans="1:256" x14ac:dyDescent="0.3">
      <c r="B51" s="2"/>
      <c r="C51" s="4"/>
      <c r="D51" s="4"/>
      <c r="E51" s="4"/>
      <c r="F51" s="4"/>
      <c r="G51" s="4"/>
      <c r="H51" s="4"/>
      <c r="I51" s="4"/>
      <c r="J51" s="4"/>
      <c r="K51" s="4"/>
      <c r="L51" s="4"/>
      <c r="M51" s="4"/>
      <c r="N51" s="4"/>
      <c r="O51" s="4"/>
      <c r="P51" s="14"/>
      <c r="Q51"/>
      <c r="R51"/>
    </row>
    <row r="52" spans="1:256" ht="14.5" thickBot="1" x14ac:dyDescent="0.35">
      <c r="B52" s="6"/>
      <c r="C52" s="10"/>
      <c r="D52" s="10"/>
      <c r="E52" s="10"/>
      <c r="F52" s="10"/>
      <c r="G52" s="10"/>
      <c r="H52" s="10"/>
      <c r="I52" s="10"/>
      <c r="J52" s="10"/>
      <c r="K52" s="10"/>
      <c r="L52" s="10"/>
      <c r="M52" s="10"/>
      <c r="N52" s="10"/>
      <c r="O52" s="10"/>
      <c r="P52" s="17"/>
      <c r="Q52"/>
      <c r="R52"/>
    </row>
    <row r="53" spans="1:256" customFormat="1" ht="14.25" customHeight="1" x14ac:dyDescent="0.3">
      <c r="B53" s="34" t="s">
        <v>26</v>
      </c>
      <c r="C53" s="4"/>
      <c r="D53" s="4"/>
      <c r="E53" s="4"/>
      <c r="F53" s="4"/>
      <c r="G53" s="4"/>
      <c r="H53" s="4"/>
      <c r="I53" s="4"/>
      <c r="J53" s="4"/>
      <c r="K53" s="4"/>
      <c r="L53" s="4"/>
    </row>
    <row r="54" spans="1:256" s="47" customFormat="1" ht="63.5" customHeight="1" x14ac:dyDescent="0.35">
      <c r="A54" s="48"/>
      <c r="B54" s="89" t="s">
        <v>66</v>
      </c>
      <c r="C54" s="89"/>
      <c r="D54" s="89"/>
      <c r="E54" s="89"/>
      <c r="F54" s="89"/>
      <c r="G54" s="89"/>
      <c r="H54" s="89"/>
      <c r="I54" s="89"/>
      <c r="J54" s="89"/>
      <c r="K54" s="89"/>
      <c r="L54" s="89"/>
      <c r="M54" s="89"/>
      <c r="N54" s="89"/>
      <c r="O54" s="89"/>
      <c r="P54" s="89"/>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c r="HX54" s="46"/>
      <c r="HY54" s="46"/>
      <c r="HZ54" s="46"/>
      <c r="IA54" s="46"/>
      <c r="IB54" s="46"/>
      <c r="IC54" s="46"/>
      <c r="ID54" s="46"/>
      <c r="IE54" s="46"/>
      <c r="IF54" s="46"/>
      <c r="IG54" s="46"/>
      <c r="IH54" s="46"/>
      <c r="II54" s="46"/>
      <c r="IJ54" s="46"/>
      <c r="IK54" s="46"/>
      <c r="IL54" s="46"/>
      <c r="IM54" s="46"/>
      <c r="IN54" s="46"/>
      <c r="IO54" s="46"/>
      <c r="IP54" s="46"/>
      <c r="IQ54" s="46"/>
      <c r="IR54" s="46"/>
      <c r="IS54" s="46"/>
      <c r="IT54" s="46"/>
      <c r="IU54" s="46"/>
      <c r="IV54" s="46"/>
    </row>
    <row r="55" spans="1:256" ht="22.5" customHeight="1" x14ac:dyDescent="0.3">
      <c r="B55" s="90" t="s">
        <v>44</v>
      </c>
      <c r="C55" s="90"/>
      <c r="D55" s="90"/>
      <c r="E55" s="90"/>
      <c r="F55" s="90"/>
      <c r="G55" s="90"/>
      <c r="H55" s="90"/>
      <c r="I55" s="90"/>
      <c r="J55" s="90"/>
      <c r="K55" s="90"/>
      <c r="L55" s="90"/>
      <c r="M55" s="90"/>
      <c r="N55" s="90"/>
      <c r="O55" s="90"/>
      <c r="P55" s="90"/>
    </row>
    <row r="56" spans="1:256" x14ac:dyDescent="0.3">
      <c r="B56" s="63" t="s">
        <v>40</v>
      </c>
      <c r="C56" s="63"/>
      <c r="D56" s="63"/>
      <c r="E56" s="63"/>
      <c r="F56" s="63"/>
      <c r="G56" s="63"/>
      <c r="H56" s="63"/>
      <c r="I56" s="63"/>
      <c r="J56" s="63"/>
      <c r="K56" s="63"/>
      <c r="L56" s="63"/>
      <c r="M56" s="63"/>
      <c r="N56" s="63"/>
      <c r="O56" s="63"/>
      <c r="P56" s="63"/>
    </row>
    <row r="57" spans="1:256" customFormat="1" x14ac:dyDescent="0.3">
      <c r="B57" s="24"/>
      <c r="C57" s="24"/>
      <c r="D57" s="24"/>
      <c r="E57" s="24"/>
      <c r="F57" s="24"/>
      <c r="G57" s="24"/>
      <c r="H57" s="24"/>
      <c r="I57" s="24"/>
      <c r="J57" s="24"/>
      <c r="K57" s="24"/>
      <c r="L57" s="24"/>
    </row>
  </sheetData>
  <sheetProtection sheet="1"/>
  <protectedRanges>
    <protectedRange sqref="B6 L2 C20:O22 C25:O25 C29:O39 C43:O43 P46 P49" name="Range1"/>
  </protectedRanges>
  <mergeCells count="4">
    <mergeCell ref="B10:P10"/>
    <mergeCell ref="B54:P54"/>
    <mergeCell ref="B55:P55"/>
    <mergeCell ref="L2:P2"/>
  </mergeCells>
  <pageMargins left="0.25" right="0.21" top="0.42" bottom="0.39" header="0.23" footer="0.17"/>
  <pageSetup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79"/>
  <sheetViews>
    <sheetView showGridLines="0" topLeftCell="A10" zoomScale="50" zoomScaleNormal="50" zoomScalePageLayoutView="85" workbookViewId="0">
      <selection activeCell="R29" sqref="R29"/>
    </sheetView>
  </sheetViews>
  <sheetFormatPr defaultColWidth="9" defaultRowHeight="14" x14ac:dyDescent="0.3"/>
  <cols>
    <col min="2" max="2" width="39" style="24" customWidth="1"/>
    <col min="3" max="15" width="13.08203125" style="24" customWidth="1"/>
    <col min="16" max="16" width="12.08203125" style="24" bestFit="1" customWidth="1"/>
    <col min="17" max="16384" width="9" style="24"/>
  </cols>
  <sheetData>
    <row r="1" spans="2:18" x14ac:dyDescent="0.3">
      <c r="B1"/>
      <c r="C1"/>
      <c r="D1"/>
      <c r="E1"/>
      <c r="F1"/>
      <c r="G1"/>
      <c r="H1"/>
      <c r="I1"/>
      <c r="J1"/>
      <c r="K1"/>
      <c r="L1"/>
      <c r="M1"/>
      <c r="N1"/>
      <c r="O1"/>
      <c r="P1"/>
      <c r="Q1"/>
      <c r="R1"/>
    </row>
    <row r="2" spans="2:18" x14ac:dyDescent="0.3">
      <c r="B2" s="9" t="s">
        <v>53</v>
      </c>
      <c r="C2" s="23"/>
      <c r="D2" s="23"/>
      <c r="E2" s="23"/>
      <c r="F2" s="23"/>
      <c r="G2" s="23"/>
      <c r="H2"/>
      <c r="I2"/>
      <c r="J2"/>
      <c r="K2" s="9" t="s">
        <v>46</v>
      </c>
      <c r="L2" s="91" t="s">
        <v>47</v>
      </c>
      <c r="M2" s="91"/>
      <c r="N2" s="91"/>
      <c r="O2" s="91"/>
      <c r="P2" s="91"/>
      <c r="Q2"/>
      <c r="R2"/>
    </row>
    <row r="3" spans="2:18" x14ac:dyDescent="0.3">
      <c r="B3" s="9" t="s">
        <v>43</v>
      </c>
      <c r="C3"/>
      <c r="D3"/>
      <c r="E3"/>
      <c r="F3"/>
      <c r="G3"/>
      <c r="H3"/>
      <c r="I3"/>
      <c r="J3"/>
      <c r="K3"/>
      <c r="L3"/>
      <c r="M3"/>
      <c r="N3"/>
      <c r="O3"/>
      <c r="P3"/>
      <c r="Q3"/>
      <c r="R3"/>
    </row>
    <row r="4" spans="2:18" x14ac:dyDescent="0.3">
      <c r="B4" s="9" t="s">
        <v>61</v>
      </c>
      <c r="C4"/>
      <c r="D4"/>
      <c r="E4"/>
      <c r="F4"/>
      <c r="G4"/>
      <c r="H4"/>
      <c r="I4"/>
      <c r="J4"/>
      <c r="K4"/>
      <c r="L4"/>
      <c r="P4"/>
      <c r="Q4"/>
      <c r="R4"/>
    </row>
    <row r="5" spans="2:18" x14ac:dyDescent="0.3">
      <c r="B5" s="9" t="s">
        <v>23</v>
      </c>
      <c r="C5"/>
      <c r="D5"/>
      <c r="E5"/>
      <c r="F5" s="51"/>
      <c r="G5"/>
      <c r="H5"/>
      <c r="I5"/>
      <c r="J5"/>
      <c r="K5"/>
      <c r="L5"/>
      <c r="M5"/>
      <c r="N5"/>
      <c r="O5"/>
      <c r="P5"/>
      <c r="Q5"/>
      <c r="R5"/>
    </row>
    <row r="6" spans="2:18" ht="15" customHeight="1" x14ac:dyDescent="0.3">
      <c r="B6" s="25" t="s">
        <v>24</v>
      </c>
      <c r="C6"/>
      <c r="D6"/>
      <c r="E6"/>
      <c r="F6"/>
      <c r="G6"/>
      <c r="H6"/>
      <c r="I6"/>
      <c r="J6"/>
      <c r="K6"/>
      <c r="L6"/>
      <c r="M6"/>
      <c r="N6"/>
      <c r="O6"/>
      <c r="P6"/>
      <c r="Q6"/>
      <c r="R6"/>
    </row>
    <row r="7" spans="2:18" x14ac:dyDescent="0.3">
      <c r="B7"/>
      <c r="C7"/>
      <c r="D7"/>
      <c r="E7"/>
      <c r="F7"/>
      <c r="G7"/>
      <c r="H7"/>
      <c r="I7"/>
      <c r="J7"/>
      <c r="K7"/>
      <c r="L7"/>
      <c r="M7"/>
      <c r="N7"/>
      <c r="O7"/>
      <c r="P7"/>
      <c r="Q7"/>
      <c r="R7"/>
    </row>
    <row r="8" spans="2:18" x14ac:dyDescent="0.3">
      <c r="B8" s="9" t="s">
        <v>45</v>
      </c>
      <c r="E8"/>
      <c r="F8"/>
      <c r="G8"/>
      <c r="H8"/>
      <c r="I8"/>
      <c r="J8"/>
      <c r="K8"/>
      <c r="L8"/>
      <c r="M8"/>
      <c r="N8"/>
      <c r="O8"/>
      <c r="P8"/>
      <c r="Q8"/>
      <c r="R8"/>
    </row>
    <row r="9" spans="2:18" x14ac:dyDescent="0.3">
      <c r="B9" t="s">
        <v>54</v>
      </c>
      <c r="E9"/>
      <c r="F9"/>
      <c r="G9"/>
      <c r="H9"/>
      <c r="I9"/>
      <c r="J9"/>
      <c r="K9"/>
      <c r="L9"/>
      <c r="M9"/>
      <c r="N9"/>
      <c r="O9"/>
      <c r="P9"/>
      <c r="Q9"/>
      <c r="R9"/>
    </row>
    <row r="10" spans="2:18" ht="14.5" thickBot="1" x14ac:dyDescent="0.35">
      <c r="B10" s="88" t="s">
        <v>25</v>
      </c>
      <c r="C10" s="88"/>
      <c r="D10" s="88"/>
      <c r="E10" s="88"/>
      <c r="F10" s="88"/>
      <c r="G10" s="88"/>
      <c r="H10" s="88"/>
      <c r="I10" s="88"/>
      <c r="J10" s="88"/>
      <c r="K10" s="88"/>
      <c r="L10" s="88"/>
      <c r="M10" s="88"/>
      <c r="N10" s="88"/>
      <c r="O10" s="88"/>
      <c r="P10" s="88"/>
      <c r="Q10"/>
      <c r="R10"/>
    </row>
    <row r="11" spans="2:18" ht="14.5" thickBot="1" x14ac:dyDescent="0.35">
      <c r="B11" s="18"/>
      <c r="C11" s="19">
        <v>2024</v>
      </c>
      <c r="D11" s="19">
        <f t="shared" ref="D11" si="0">C11+1</f>
        <v>2025</v>
      </c>
      <c r="E11" s="19">
        <f t="shared" ref="E11" si="1">D11+1</f>
        <v>2026</v>
      </c>
      <c r="F11" s="19">
        <f t="shared" ref="F11" si="2">E11+1</f>
        <v>2027</v>
      </c>
      <c r="G11" s="19">
        <f t="shared" ref="G11" si="3">F11+1</f>
        <v>2028</v>
      </c>
      <c r="H11" s="19">
        <f t="shared" ref="H11:K11" si="4">G11+1</f>
        <v>2029</v>
      </c>
      <c r="I11" s="19">
        <f t="shared" si="4"/>
        <v>2030</v>
      </c>
      <c r="J11" s="19">
        <f t="shared" si="4"/>
        <v>2031</v>
      </c>
      <c r="K11" s="19">
        <f t="shared" si="4"/>
        <v>2032</v>
      </c>
      <c r="L11" s="19">
        <f>K11+1</f>
        <v>2033</v>
      </c>
      <c r="M11" s="19">
        <f t="shared" ref="M11" si="5">L11+1</f>
        <v>2034</v>
      </c>
      <c r="N11" s="19">
        <f t="shared" ref="N11" si="6">M11+1</f>
        <v>2035</v>
      </c>
      <c r="O11" s="19">
        <f t="shared" ref="O11" si="7">N11+1</f>
        <v>2036</v>
      </c>
      <c r="P11" s="20" t="s">
        <v>1</v>
      </c>
      <c r="Q11"/>
      <c r="R11"/>
    </row>
    <row r="12" spans="2:18" x14ac:dyDescent="0.3">
      <c r="B12" s="1" t="s">
        <v>8</v>
      </c>
      <c r="C12" s="3"/>
      <c r="D12" s="3"/>
      <c r="E12" s="3"/>
      <c r="F12" s="3"/>
      <c r="G12" s="3"/>
      <c r="H12" s="3"/>
      <c r="I12" s="3"/>
      <c r="J12" s="3"/>
      <c r="K12" s="3"/>
      <c r="L12" s="3"/>
      <c r="M12" s="3"/>
      <c r="N12" s="3"/>
      <c r="O12" s="3"/>
      <c r="P12" s="12"/>
      <c r="Q12"/>
      <c r="R12"/>
    </row>
    <row r="13" spans="2:18" ht="16.5" x14ac:dyDescent="0.35">
      <c r="B13" s="2" t="s">
        <v>51</v>
      </c>
      <c r="C13" s="21">
        <v>711120.84166666667</v>
      </c>
      <c r="D13" s="21">
        <v>1242252.1200000001</v>
      </c>
      <c r="E13" s="21">
        <v>1268206.5400000003</v>
      </c>
      <c r="F13" s="21">
        <v>1297018.6200000001</v>
      </c>
      <c r="G13" s="21">
        <v>1326622.9800000002</v>
      </c>
      <c r="H13" s="21">
        <v>1355407.8000000003</v>
      </c>
      <c r="I13" s="21">
        <v>1383209.5200000003</v>
      </c>
      <c r="J13" s="21">
        <v>1410616.2600000002</v>
      </c>
      <c r="K13" s="21">
        <v>1438212.6600000001</v>
      </c>
      <c r="L13" s="21">
        <v>1465504.5600000003</v>
      </c>
      <c r="M13" s="21">
        <v>1493778.4000000001</v>
      </c>
      <c r="N13" s="21">
        <v>1522680.3800000001</v>
      </c>
      <c r="O13" s="21">
        <v>646274.66666666663</v>
      </c>
      <c r="P13" s="22">
        <f>SUM(C13:O13)</f>
        <v>16560905.348333335</v>
      </c>
      <c r="Q13"/>
      <c r="R13"/>
    </row>
    <row r="14" spans="2:18" x14ac:dyDescent="0.3">
      <c r="B14" s="2" t="s">
        <v>0</v>
      </c>
      <c r="C14" s="26">
        <f t="shared" ref="C14:P14" si="8">IFERROR(C23/C13,0)</f>
        <v>0</v>
      </c>
      <c r="D14" s="26">
        <f t="shared" si="8"/>
        <v>0</v>
      </c>
      <c r="E14" s="26">
        <f t="shared" si="8"/>
        <v>0</v>
      </c>
      <c r="F14" s="26">
        <f t="shared" si="8"/>
        <v>0</v>
      </c>
      <c r="G14" s="26">
        <f t="shared" si="8"/>
        <v>0</v>
      </c>
      <c r="H14" s="26">
        <f t="shared" si="8"/>
        <v>0</v>
      </c>
      <c r="I14" s="26">
        <f t="shared" si="8"/>
        <v>0</v>
      </c>
      <c r="J14" s="26">
        <f t="shared" si="8"/>
        <v>0</v>
      </c>
      <c r="K14" s="26">
        <f t="shared" si="8"/>
        <v>0</v>
      </c>
      <c r="L14" s="26">
        <f t="shared" si="8"/>
        <v>0</v>
      </c>
      <c r="M14" s="26">
        <f t="shared" si="8"/>
        <v>0</v>
      </c>
      <c r="N14" s="26">
        <f t="shared" ref="N14:O14" si="9">IFERROR(N23/N13,0)</f>
        <v>0</v>
      </c>
      <c r="O14" s="26">
        <f t="shared" si="9"/>
        <v>0</v>
      </c>
      <c r="P14" s="27">
        <f t="shared" si="8"/>
        <v>0</v>
      </c>
      <c r="Q14"/>
      <c r="R14"/>
    </row>
    <row r="15" spans="2:18" ht="16.5" x14ac:dyDescent="0.3">
      <c r="B15" s="2" t="s">
        <v>60</v>
      </c>
      <c r="C15" s="80">
        <v>5300</v>
      </c>
      <c r="D15" s="28">
        <f t="shared" ref="D15" si="10">C15</f>
        <v>5300</v>
      </c>
      <c r="E15" s="28">
        <f t="shared" ref="E15" si="11">D15</f>
        <v>5300</v>
      </c>
      <c r="F15" s="28">
        <f t="shared" ref="F15" si="12">E15</f>
        <v>5300</v>
      </c>
      <c r="G15" s="28">
        <f t="shared" ref="G15" si="13">F15</f>
        <v>5300</v>
      </c>
      <c r="H15" s="28">
        <f t="shared" ref="H15:M15" si="14">G15</f>
        <v>5300</v>
      </c>
      <c r="I15" s="28">
        <f t="shared" si="14"/>
        <v>5300</v>
      </c>
      <c r="J15" s="28">
        <f t="shared" si="14"/>
        <v>5300</v>
      </c>
      <c r="K15" s="28">
        <f t="shared" si="14"/>
        <v>5300</v>
      </c>
      <c r="L15" s="28">
        <f t="shared" si="14"/>
        <v>5300</v>
      </c>
      <c r="M15" s="28">
        <f t="shared" si="14"/>
        <v>5300</v>
      </c>
      <c r="N15" s="28">
        <f t="shared" ref="N15" si="15">M15</f>
        <v>5300</v>
      </c>
      <c r="O15" s="28">
        <f t="shared" ref="O15" si="16">N15</f>
        <v>5300</v>
      </c>
      <c r="P15" s="29">
        <f>IF(MIN(C15:O15)&lt;&gt;MAX(C15:O15),"Please verify inconsistency of Sq. Ft. numbers in pro forma",AVERAGE(C15:O15))</f>
        <v>5300</v>
      </c>
      <c r="Q15"/>
      <c r="R15"/>
    </row>
    <row r="16" spans="2:18" x14ac:dyDescent="0.3">
      <c r="B16" s="2" t="s">
        <v>13</v>
      </c>
      <c r="C16" s="4">
        <f t="shared" ref="C16:M16" si="17">IFERROR(C23/C15,0)</f>
        <v>0</v>
      </c>
      <c r="D16" s="4">
        <f t="shared" si="17"/>
        <v>0</v>
      </c>
      <c r="E16" s="4">
        <f t="shared" si="17"/>
        <v>0</v>
      </c>
      <c r="F16" s="4">
        <f t="shared" si="17"/>
        <v>0</v>
      </c>
      <c r="G16" s="4">
        <f t="shared" si="17"/>
        <v>0</v>
      </c>
      <c r="H16" s="4">
        <f t="shared" si="17"/>
        <v>0</v>
      </c>
      <c r="I16" s="4">
        <f t="shared" si="17"/>
        <v>0</v>
      </c>
      <c r="J16" s="4">
        <f t="shared" si="17"/>
        <v>0</v>
      </c>
      <c r="K16" s="4">
        <f t="shared" si="17"/>
        <v>0</v>
      </c>
      <c r="L16" s="4">
        <f t="shared" si="17"/>
        <v>0</v>
      </c>
      <c r="M16" s="4">
        <f t="shared" si="17"/>
        <v>0</v>
      </c>
      <c r="N16" s="4">
        <f t="shared" ref="N16:O16" si="18">IFERROR(N23/N15,0)</f>
        <v>0</v>
      </c>
      <c r="O16" s="4">
        <f t="shared" si="18"/>
        <v>0</v>
      </c>
      <c r="P16" s="38">
        <f>IFERROR(P23/P15/10,0)</f>
        <v>0</v>
      </c>
      <c r="Q16"/>
      <c r="R16"/>
    </row>
    <row r="17" spans="1:18" x14ac:dyDescent="0.3">
      <c r="B17" s="2"/>
      <c r="C17" s="4"/>
      <c r="D17" s="4"/>
      <c r="E17" s="4"/>
      <c r="F17" s="4"/>
      <c r="G17" s="4"/>
      <c r="H17" s="4"/>
      <c r="I17" s="4"/>
      <c r="J17" s="4"/>
      <c r="K17" s="4"/>
      <c r="L17" s="4"/>
      <c r="M17" s="4"/>
      <c r="N17" s="4"/>
      <c r="O17" s="4"/>
      <c r="P17" s="12"/>
      <c r="Q17"/>
      <c r="R17"/>
    </row>
    <row r="18" spans="1:18" s="35" customFormat="1" x14ac:dyDescent="0.3">
      <c r="A18" s="9"/>
      <c r="B18" s="1" t="s">
        <v>7</v>
      </c>
      <c r="C18" s="4"/>
      <c r="D18" s="4"/>
      <c r="E18" s="4"/>
      <c r="F18" s="4"/>
      <c r="G18" s="4"/>
      <c r="H18" s="4"/>
      <c r="I18" s="4"/>
      <c r="J18" s="4"/>
      <c r="K18" s="4"/>
      <c r="L18" s="4"/>
      <c r="M18" s="4"/>
      <c r="N18" s="4"/>
      <c r="O18" s="4"/>
      <c r="P18" s="12"/>
      <c r="Q18" s="9"/>
      <c r="R18" s="9"/>
    </row>
    <row r="19" spans="1:18" s="35" customFormat="1" x14ac:dyDescent="0.3">
      <c r="A19" s="9"/>
      <c r="B19" s="1" t="s">
        <v>35</v>
      </c>
      <c r="C19" s="4"/>
      <c r="D19" s="4"/>
      <c r="E19" s="4"/>
      <c r="F19" s="4"/>
      <c r="G19" s="4"/>
      <c r="H19" s="4"/>
      <c r="I19" s="4"/>
      <c r="J19" s="4"/>
      <c r="K19" s="4"/>
      <c r="L19" s="4"/>
      <c r="M19" s="4"/>
      <c r="N19" s="4"/>
      <c r="O19" s="4"/>
      <c r="P19" s="12"/>
      <c r="Q19" s="9"/>
      <c r="R19" s="9"/>
    </row>
    <row r="20" spans="1:18" s="35" customFormat="1" x14ac:dyDescent="0.3">
      <c r="A20" s="9"/>
      <c r="B20" s="52" t="s">
        <v>52</v>
      </c>
      <c r="C20" s="4">
        <f>SUM(C$26,C$31,C$34,C$37)</f>
        <v>0</v>
      </c>
      <c r="D20" s="4">
        <f t="shared" ref="D20:O20" si="19">SUM(D$26,D$31,D$34,D$37)</f>
        <v>0</v>
      </c>
      <c r="E20" s="4">
        <f t="shared" si="19"/>
        <v>0</v>
      </c>
      <c r="F20" s="4">
        <f t="shared" si="19"/>
        <v>0</v>
      </c>
      <c r="G20" s="4">
        <f t="shared" si="19"/>
        <v>0</v>
      </c>
      <c r="H20" s="4">
        <f t="shared" si="19"/>
        <v>0</v>
      </c>
      <c r="I20" s="4">
        <f t="shared" si="19"/>
        <v>0</v>
      </c>
      <c r="J20" s="4">
        <f t="shared" si="19"/>
        <v>0</v>
      </c>
      <c r="K20" s="4">
        <f t="shared" si="19"/>
        <v>0</v>
      </c>
      <c r="L20" s="4">
        <f t="shared" si="19"/>
        <v>0</v>
      </c>
      <c r="M20" s="4">
        <f t="shared" si="19"/>
        <v>0</v>
      </c>
      <c r="N20" s="4">
        <f t="shared" si="19"/>
        <v>0</v>
      </c>
      <c r="O20" s="4">
        <f t="shared" si="19"/>
        <v>0</v>
      </c>
      <c r="P20" s="12">
        <f>SUM(C20:O20)</f>
        <v>0</v>
      </c>
      <c r="Q20" s="9"/>
      <c r="R20" s="9"/>
    </row>
    <row r="21" spans="1:18" s="35" customFormat="1" x14ac:dyDescent="0.3">
      <c r="A21" s="9"/>
      <c r="B21" s="52" t="s">
        <v>38</v>
      </c>
      <c r="C21" s="4">
        <f>C$27</f>
        <v>0</v>
      </c>
      <c r="D21" s="4">
        <f t="shared" ref="D21:O21" si="20">D$27</f>
        <v>0</v>
      </c>
      <c r="E21" s="4">
        <f t="shared" si="20"/>
        <v>0</v>
      </c>
      <c r="F21" s="4">
        <f t="shared" si="20"/>
        <v>0</v>
      </c>
      <c r="G21" s="4">
        <f t="shared" si="20"/>
        <v>0</v>
      </c>
      <c r="H21" s="4">
        <f t="shared" si="20"/>
        <v>0</v>
      </c>
      <c r="I21" s="4">
        <f t="shared" si="20"/>
        <v>0</v>
      </c>
      <c r="J21" s="4">
        <f t="shared" si="20"/>
        <v>0</v>
      </c>
      <c r="K21" s="4">
        <f t="shared" si="20"/>
        <v>0</v>
      </c>
      <c r="L21" s="4">
        <f t="shared" si="20"/>
        <v>0</v>
      </c>
      <c r="M21" s="4">
        <f t="shared" si="20"/>
        <v>0</v>
      </c>
      <c r="N21" s="4">
        <f t="shared" si="20"/>
        <v>0</v>
      </c>
      <c r="O21" s="4">
        <f t="shared" si="20"/>
        <v>0</v>
      </c>
      <c r="P21" s="12">
        <f>SUM(C21:O21)</f>
        <v>0</v>
      </c>
      <c r="Q21" s="9"/>
      <c r="R21" s="9"/>
    </row>
    <row r="22" spans="1:18" s="35" customFormat="1" x14ac:dyDescent="0.3">
      <c r="A22" s="9"/>
      <c r="B22" s="52" t="s">
        <v>36</v>
      </c>
      <c r="C22" s="92">
        <v>0</v>
      </c>
      <c r="D22" s="92">
        <v>0</v>
      </c>
      <c r="E22" s="92">
        <v>0</v>
      </c>
      <c r="F22" s="92">
        <v>0</v>
      </c>
      <c r="G22" s="92">
        <v>0</v>
      </c>
      <c r="H22" s="92">
        <v>0</v>
      </c>
      <c r="I22" s="92">
        <v>0</v>
      </c>
      <c r="J22" s="92">
        <v>0</v>
      </c>
      <c r="K22" s="92">
        <v>0</v>
      </c>
      <c r="L22" s="92">
        <v>0</v>
      </c>
      <c r="M22" s="92">
        <v>0</v>
      </c>
      <c r="N22" s="92">
        <v>0</v>
      </c>
      <c r="O22" s="93">
        <v>0</v>
      </c>
      <c r="P22" s="12">
        <f>SUM(C22:O22)</f>
        <v>0</v>
      </c>
      <c r="Q22" s="9"/>
      <c r="R22" s="9"/>
    </row>
    <row r="23" spans="1:18" x14ac:dyDescent="0.3">
      <c r="B23" s="1" t="s">
        <v>39</v>
      </c>
      <c r="C23" s="4">
        <f t="shared" ref="C23:P23" si="21">SUM(C20:C22)</f>
        <v>0</v>
      </c>
      <c r="D23" s="4">
        <f t="shared" si="21"/>
        <v>0</v>
      </c>
      <c r="E23" s="4">
        <f t="shared" si="21"/>
        <v>0</v>
      </c>
      <c r="F23" s="4">
        <f t="shared" si="21"/>
        <v>0</v>
      </c>
      <c r="G23" s="4">
        <f t="shared" si="21"/>
        <v>0</v>
      </c>
      <c r="H23" s="4">
        <f t="shared" si="21"/>
        <v>0</v>
      </c>
      <c r="I23" s="4">
        <f t="shared" si="21"/>
        <v>0</v>
      </c>
      <c r="J23" s="4">
        <f t="shared" si="21"/>
        <v>0</v>
      </c>
      <c r="K23" s="4">
        <f t="shared" si="21"/>
        <v>0</v>
      </c>
      <c r="L23" s="4">
        <f t="shared" si="21"/>
        <v>0</v>
      </c>
      <c r="M23" s="4">
        <f t="shared" si="21"/>
        <v>0</v>
      </c>
      <c r="N23" s="4">
        <f t="shared" ref="N23:O23" si="22">SUM(N20:N22)</f>
        <v>0</v>
      </c>
      <c r="O23" s="4">
        <f t="shared" si="22"/>
        <v>0</v>
      </c>
      <c r="P23" s="54">
        <f t="shared" si="21"/>
        <v>0</v>
      </c>
      <c r="Q23"/>
      <c r="R23"/>
    </row>
    <row r="24" spans="1:18" x14ac:dyDescent="0.3">
      <c r="B24" s="1"/>
      <c r="C24" s="53"/>
      <c r="D24" s="53"/>
      <c r="E24" s="53"/>
      <c r="F24" s="53"/>
      <c r="G24" s="53"/>
      <c r="H24" s="53"/>
      <c r="I24" s="53"/>
      <c r="J24" s="53"/>
      <c r="K24" s="53"/>
      <c r="L24" s="53"/>
      <c r="M24" s="53"/>
      <c r="N24" s="53"/>
      <c r="O24" s="53"/>
      <c r="P24" s="54"/>
      <c r="Q24"/>
      <c r="R24"/>
    </row>
    <row r="25" spans="1:18" x14ac:dyDescent="0.3">
      <c r="B25" s="1" t="s">
        <v>68</v>
      </c>
      <c r="C25" s="53"/>
      <c r="D25" s="53"/>
      <c r="E25" s="53"/>
      <c r="F25" s="53"/>
      <c r="G25" s="53"/>
      <c r="H25" s="53"/>
      <c r="I25" s="53"/>
      <c r="J25" s="53"/>
      <c r="K25" s="53"/>
      <c r="L25" s="53"/>
      <c r="M25" s="53"/>
      <c r="N25" s="53"/>
      <c r="O25" s="53"/>
      <c r="P25" s="54"/>
      <c r="Q25"/>
      <c r="R25"/>
    </row>
    <row r="26" spans="1:18" x14ac:dyDescent="0.3">
      <c r="B26" s="2" t="s">
        <v>52</v>
      </c>
      <c r="C26" s="30">
        <v>0</v>
      </c>
      <c r="D26" s="30">
        <v>0</v>
      </c>
      <c r="E26" s="30">
        <v>0</v>
      </c>
      <c r="F26" s="30">
        <v>0</v>
      </c>
      <c r="G26" s="30">
        <v>0</v>
      </c>
      <c r="H26" s="30">
        <v>0</v>
      </c>
      <c r="I26" s="30">
        <v>0</v>
      </c>
      <c r="J26" s="30">
        <v>0</v>
      </c>
      <c r="K26" s="30">
        <v>0</v>
      </c>
      <c r="L26" s="30">
        <v>0</v>
      </c>
      <c r="M26" s="30">
        <v>0</v>
      </c>
      <c r="N26" s="30">
        <v>0</v>
      </c>
      <c r="O26" s="30">
        <v>0</v>
      </c>
      <c r="P26" s="54">
        <f>SUM(C26:O26)</f>
        <v>0</v>
      </c>
      <c r="Q26"/>
      <c r="R26"/>
    </row>
    <row r="27" spans="1:18" x14ac:dyDescent="0.3">
      <c r="B27" s="2" t="s">
        <v>69</v>
      </c>
      <c r="C27" s="31">
        <v>0</v>
      </c>
      <c r="D27" s="31">
        <v>0</v>
      </c>
      <c r="E27" s="31">
        <v>0</v>
      </c>
      <c r="F27" s="31">
        <v>0</v>
      </c>
      <c r="G27" s="31">
        <v>0</v>
      </c>
      <c r="H27" s="31">
        <v>0</v>
      </c>
      <c r="I27" s="31">
        <v>0</v>
      </c>
      <c r="J27" s="31">
        <v>0</v>
      </c>
      <c r="K27" s="31">
        <v>0</v>
      </c>
      <c r="L27" s="31">
        <v>0</v>
      </c>
      <c r="M27" s="31">
        <v>0</v>
      </c>
      <c r="N27" s="31">
        <v>0</v>
      </c>
      <c r="O27" s="77">
        <v>0</v>
      </c>
      <c r="P27" s="54">
        <f>SUM(C27:O27)</f>
        <v>0</v>
      </c>
      <c r="Q27"/>
      <c r="R27"/>
    </row>
    <row r="28" spans="1:18" x14ac:dyDescent="0.3">
      <c r="B28" s="1" t="s">
        <v>73</v>
      </c>
      <c r="C28" s="53">
        <f>SUM(C26:C27)</f>
        <v>0</v>
      </c>
      <c r="D28" s="53">
        <f t="shared" ref="D28:O28" si="23">SUM(D26:D27)</f>
        <v>0</v>
      </c>
      <c r="E28" s="53">
        <f t="shared" si="23"/>
        <v>0</v>
      </c>
      <c r="F28" s="53">
        <f t="shared" si="23"/>
        <v>0</v>
      </c>
      <c r="G28" s="53">
        <f t="shared" si="23"/>
        <v>0</v>
      </c>
      <c r="H28" s="53">
        <f t="shared" si="23"/>
        <v>0</v>
      </c>
      <c r="I28" s="53">
        <f t="shared" si="23"/>
        <v>0</v>
      </c>
      <c r="J28" s="53">
        <f t="shared" si="23"/>
        <v>0</v>
      </c>
      <c r="K28" s="53">
        <f t="shared" si="23"/>
        <v>0</v>
      </c>
      <c r="L28" s="53">
        <f t="shared" si="23"/>
        <v>0</v>
      </c>
      <c r="M28" s="53">
        <f t="shared" si="23"/>
        <v>0</v>
      </c>
      <c r="N28" s="53">
        <f t="shared" si="23"/>
        <v>0</v>
      </c>
      <c r="O28" s="53">
        <f t="shared" si="23"/>
        <v>0</v>
      </c>
      <c r="P28" s="54">
        <f>SUM(P26:P27)</f>
        <v>0</v>
      </c>
      <c r="Q28"/>
      <c r="R28"/>
    </row>
    <row r="29" spans="1:18" x14ac:dyDescent="0.3">
      <c r="B29" s="1"/>
      <c r="C29" s="53"/>
      <c r="D29" s="53"/>
      <c r="E29" s="53"/>
      <c r="F29" s="53"/>
      <c r="G29" s="53"/>
      <c r="H29" s="53"/>
      <c r="I29" s="53"/>
      <c r="J29" s="53"/>
      <c r="K29" s="53"/>
      <c r="L29" s="53"/>
      <c r="M29" s="53"/>
      <c r="N29" s="53"/>
      <c r="O29" s="53"/>
      <c r="P29" s="54"/>
      <c r="Q29"/>
      <c r="R29"/>
    </row>
    <row r="30" spans="1:18" x14ac:dyDescent="0.3">
      <c r="B30" s="1" t="s">
        <v>70</v>
      </c>
      <c r="C30" s="53"/>
      <c r="D30" s="53"/>
      <c r="E30" s="53"/>
      <c r="F30" s="53"/>
      <c r="G30" s="53"/>
      <c r="H30" s="53"/>
      <c r="I30" s="53"/>
      <c r="J30" s="53"/>
      <c r="K30" s="53"/>
      <c r="L30" s="53"/>
      <c r="M30" s="53"/>
      <c r="N30" s="53"/>
      <c r="O30" s="53"/>
      <c r="P30" s="54"/>
      <c r="Q30"/>
      <c r="R30"/>
    </row>
    <row r="31" spans="1:18" x14ac:dyDescent="0.3">
      <c r="B31" s="2" t="s">
        <v>52</v>
      </c>
      <c r="C31" s="30">
        <v>0</v>
      </c>
      <c r="D31" s="30">
        <v>0</v>
      </c>
      <c r="E31" s="30">
        <v>0</v>
      </c>
      <c r="F31" s="30">
        <v>0</v>
      </c>
      <c r="G31" s="30">
        <v>0</v>
      </c>
      <c r="H31" s="30">
        <v>0</v>
      </c>
      <c r="I31" s="30">
        <v>0</v>
      </c>
      <c r="J31" s="30">
        <v>0</v>
      </c>
      <c r="K31" s="30">
        <v>0</v>
      </c>
      <c r="L31" s="30">
        <v>0</v>
      </c>
      <c r="M31" s="30">
        <v>0</v>
      </c>
      <c r="N31" s="30">
        <v>0</v>
      </c>
      <c r="O31" s="30">
        <v>0</v>
      </c>
      <c r="P31" s="54">
        <f>SUM(C31:O31)</f>
        <v>0</v>
      </c>
      <c r="Q31"/>
      <c r="R31"/>
    </row>
    <row r="32" spans="1:18" x14ac:dyDescent="0.3">
      <c r="B32" s="1"/>
      <c r="C32" s="53"/>
      <c r="D32" s="53"/>
      <c r="E32" s="53"/>
      <c r="F32" s="53"/>
      <c r="G32" s="53"/>
      <c r="H32" s="53"/>
      <c r="I32" s="53"/>
      <c r="J32" s="53"/>
      <c r="K32" s="53"/>
      <c r="L32" s="53"/>
      <c r="M32" s="53"/>
      <c r="N32" s="53"/>
      <c r="O32" s="53"/>
      <c r="P32" s="54"/>
      <c r="Q32"/>
      <c r="R32"/>
    </row>
    <row r="33" spans="2:18" x14ac:dyDescent="0.3">
      <c r="B33" s="1" t="s">
        <v>71</v>
      </c>
      <c r="C33" s="53"/>
      <c r="D33" s="53"/>
      <c r="E33" s="53"/>
      <c r="F33" s="53"/>
      <c r="G33" s="53"/>
      <c r="H33" s="53"/>
      <c r="I33" s="53"/>
      <c r="J33" s="53"/>
      <c r="K33" s="53"/>
      <c r="L33" s="53"/>
      <c r="M33" s="53"/>
      <c r="N33" s="53"/>
      <c r="O33" s="53"/>
      <c r="P33" s="54"/>
      <c r="Q33"/>
      <c r="R33"/>
    </row>
    <row r="34" spans="2:18" x14ac:dyDescent="0.3">
      <c r="B34" s="2" t="s">
        <v>52</v>
      </c>
      <c r="C34" s="30">
        <v>0</v>
      </c>
      <c r="D34" s="30">
        <v>0</v>
      </c>
      <c r="E34" s="30">
        <v>0</v>
      </c>
      <c r="F34" s="30">
        <v>0</v>
      </c>
      <c r="G34" s="30">
        <v>0</v>
      </c>
      <c r="H34" s="30">
        <v>0</v>
      </c>
      <c r="I34" s="30">
        <v>0</v>
      </c>
      <c r="J34" s="30">
        <v>0</v>
      </c>
      <c r="K34" s="30">
        <v>0</v>
      </c>
      <c r="L34" s="30">
        <v>0</v>
      </c>
      <c r="M34" s="30">
        <v>0</v>
      </c>
      <c r="N34" s="30">
        <v>0</v>
      </c>
      <c r="O34" s="30">
        <v>0</v>
      </c>
      <c r="P34" s="54">
        <f>SUM(C34:O34)</f>
        <v>0</v>
      </c>
      <c r="Q34"/>
      <c r="R34"/>
    </row>
    <row r="35" spans="2:18" x14ac:dyDescent="0.3">
      <c r="B35" s="1"/>
      <c r="C35" s="53"/>
      <c r="D35" s="53"/>
      <c r="E35" s="53"/>
      <c r="F35" s="53"/>
      <c r="G35" s="53"/>
      <c r="H35" s="53"/>
      <c r="I35" s="53"/>
      <c r="J35" s="53"/>
      <c r="K35" s="53"/>
      <c r="L35" s="53"/>
      <c r="M35" s="53"/>
      <c r="N35" s="53"/>
      <c r="O35" s="53"/>
      <c r="P35" s="54"/>
      <c r="Q35"/>
      <c r="R35"/>
    </row>
    <row r="36" spans="2:18" x14ac:dyDescent="0.3">
      <c r="B36" s="1" t="s">
        <v>72</v>
      </c>
      <c r="C36" s="53"/>
      <c r="D36" s="53"/>
      <c r="E36" s="53"/>
      <c r="F36" s="53"/>
      <c r="G36" s="53"/>
      <c r="H36" s="53"/>
      <c r="I36" s="53"/>
      <c r="J36" s="53"/>
      <c r="K36" s="53"/>
      <c r="L36" s="53"/>
      <c r="M36" s="53"/>
      <c r="N36" s="53"/>
      <c r="O36" s="53"/>
      <c r="P36" s="54"/>
      <c r="Q36"/>
      <c r="R36"/>
    </row>
    <row r="37" spans="2:18" x14ac:dyDescent="0.3">
      <c r="B37" s="2" t="s">
        <v>52</v>
      </c>
      <c r="C37" s="30">
        <v>0</v>
      </c>
      <c r="D37" s="30">
        <v>0</v>
      </c>
      <c r="E37" s="30">
        <v>0</v>
      </c>
      <c r="F37" s="30">
        <v>0</v>
      </c>
      <c r="G37" s="30">
        <v>0</v>
      </c>
      <c r="H37" s="30">
        <v>0</v>
      </c>
      <c r="I37" s="30">
        <v>0</v>
      </c>
      <c r="J37" s="30">
        <v>0</v>
      </c>
      <c r="K37" s="30">
        <v>0</v>
      </c>
      <c r="L37" s="30">
        <v>0</v>
      </c>
      <c r="M37" s="30">
        <v>0</v>
      </c>
      <c r="N37" s="30">
        <v>0</v>
      </c>
      <c r="O37" s="30">
        <v>0</v>
      </c>
      <c r="P37" s="54">
        <f>SUM(C37:O37)</f>
        <v>0</v>
      </c>
      <c r="Q37"/>
      <c r="R37"/>
    </row>
    <row r="38" spans="2:18" x14ac:dyDescent="0.3">
      <c r="B38" s="2"/>
      <c r="C38" s="78"/>
      <c r="D38" s="78"/>
      <c r="E38" s="78"/>
      <c r="F38" s="78"/>
      <c r="G38" s="78"/>
      <c r="H38" s="78"/>
      <c r="I38" s="78"/>
      <c r="J38" s="78"/>
      <c r="K38" s="78"/>
      <c r="L38" s="78"/>
      <c r="M38" s="78"/>
      <c r="N38" s="78"/>
      <c r="O38" s="78"/>
      <c r="P38" s="54"/>
      <c r="Q38"/>
      <c r="R38"/>
    </row>
    <row r="39" spans="2:18" x14ac:dyDescent="0.3">
      <c r="B39" s="2"/>
      <c r="C39" s="4"/>
      <c r="D39" s="4"/>
      <c r="E39" s="4"/>
      <c r="F39" s="4"/>
      <c r="G39" s="4"/>
      <c r="H39" s="4"/>
      <c r="I39" s="4"/>
      <c r="J39" s="4"/>
      <c r="K39" s="4"/>
      <c r="L39" s="4"/>
      <c r="M39" s="4"/>
      <c r="N39" s="4"/>
      <c r="O39" s="4"/>
      <c r="P39" s="12"/>
      <c r="Q39"/>
      <c r="R39"/>
    </row>
    <row r="40" spans="2:18" x14ac:dyDescent="0.3">
      <c r="B40" s="2" t="s">
        <v>3</v>
      </c>
      <c r="C40" s="31">
        <v>0</v>
      </c>
      <c r="D40" s="31">
        <v>0</v>
      </c>
      <c r="E40" s="31">
        <v>0</v>
      </c>
      <c r="F40" s="31">
        <v>0</v>
      </c>
      <c r="G40" s="31">
        <v>0</v>
      </c>
      <c r="H40" s="31">
        <v>0</v>
      </c>
      <c r="I40" s="31">
        <v>0</v>
      </c>
      <c r="J40" s="31">
        <v>0</v>
      </c>
      <c r="K40" s="31">
        <v>0</v>
      </c>
      <c r="L40" s="31">
        <v>0</v>
      </c>
      <c r="M40" s="31">
        <v>0</v>
      </c>
      <c r="N40" s="31">
        <v>0</v>
      </c>
      <c r="O40" s="31">
        <v>0</v>
      </c>
      <c r="P40" s="13">
        <f>SUM(C40:O40)</f>
        <v>0</v>
      </c>
      <c r="Q40"/>
      <c r="R40"/>
    </row>
    <row r="41" spans="2:18" x14ac:dyDescent="0.3">
      <c r="B41" s="2" t="s">
        <v>5</v>
      </c>
      <c r="C41" s="4">
        <f t="shared" ref="C41:P41" si="24">C23-C40</f>
        <v>0</v>
      </c>
      <c r="D41" s="4">
        <f t="shared" si="24"/>
        <v>0</v>
      </c>
      <c r="E41" s="4">
        <f t="shared" si="24"/>
        <v>0</v>
      </c>
      <c r="F41" s="4">
        <f t="shared" si="24"/>
        <v>0</v>
      </c>
      <c r="G41" s="4">
        <f t="shared" si="24"/>
        <v>0</v>
      </c>
      <c r="H41" s="4">
        <f t="shared" si="24"/>
        <v>0</v>
      </c>
      <c r="I41" s="4">
        <f t="shared" si="24"/>
        <v>0</v>
      </c>
      <c r="J41" s="4">
        <f t="shared" si="24"/>
        <v>0</v>
      </c>
      <c r="K41" s="4">
        <f t="shared" si="24"/>
        <v>0</v>
      </c>
      <c r="L41" s="4">
        <f t="shared" si="24"/>
        <v>0</v>
      </c>
      <c r="M41" s="4">
        <f t="shared" si="24"/>
        <v>0</v>
      </c>
      <c r="N41" s="4">
        <f t="shared" si="24"/>
        <v>0</v>
      </c>
      <c r="O41" s="4">
        <f t="shared" si="24"/>
        <v>0</v>
      </c>
      <c r="P41" s="12">
        <f t="shared" si="24"/>
        <v>0</v>
      </c>
      <c r="Q41"/>
      <c r="R41"/>
    </row>
    <row r="42" spans="2:18" x14ac:dyDescent="0.3">
      <c r="B42" s="2"/>
      <c r="C42" s="4"/>
      <c r="D42" s="4"/>
      <c r="E42" s="4"/>
      <c r="F42" s="4"/>
      <c r="G42" s="4"/>
      <c r="H42" s="4"/>
      <c r="I42" s="4"/>
      <c r="J42" s="4"/>
      <c r="K42" s="4"/>
      <c r="L42" s="4"/>
      <c r="M42" s="4"/>
      <c r="N42" s="4"/>
      <c r="O42" s="4"/>
      <c r="P42" s="12"/>
      <c r="Q42"/>
      <c r="R42"/>
    </row>
    <row r="43" spans="2:18" x14ac:dyDescent="0.3">
      <c r="B43" s="7" t="s">
        <v>6</v>
      </c>
      <c r="C43" s="4"/>
      <c r="D43" s="4"/>
      <c r="E43" s="4"/>
      <c r="F43" s="4"/>
      <c r="G43" s="4"/>
      <c r="H43" s="4"/>
      <c r="I43" s="4"/>
      <c r="J43" s="4"/>
      <c r="K43" s="4"/>
      <c r="L43" s="4"/>
      <c r="M43" s="4"/>
      <c r="N43" s="4"/>
      <c r="O43" s="4"/>
      <c r="P43" s="12"/>
      <c r="Q43"/>
      <c r="R43"/>
    </row>
    <row r="44" spans="2:18" x14ac:dyDescent="0.3">
      <c r="B44" s="2" t="s">
        <v>14</v>
      </c>
      <c r="C44" s="30">
        <v>0</v>
      </c>
      <c r="D44" s="30">
        <v>0</v>
      </c>
      <c r="E44" s="30">
        <v>0</v>
      </c>
      <c r="F44" s="30">
        <v>0</v>
      </c>
      <c r="G44" s="30">
        <v>0</v>
      </c>
      <c r="H44" s="30">
        <v>0</v>
      </c>
      <c r="I44" s="30">
        <v>0</v>
      </c>
      <c r="J44" s="30">
        <v>0</v>
      </c>
      <c r="K44" s="30">
        <v>0</v>
      </c>
      <c r="L44" s="30">
        <v>0</v>
      </c>
      <c r="M44" s="30">
        <v>0</v>
      </c>
      <c r="N44" s="30">
        <v>0</v>
      </c>
      <c r="O44" s="30">
        <v>0</v>
      </c>
      <c r="P44" s="12">
        <f t="shared" ref="P44:P54" si="25">SUM(C44:O44)</f>
        <v>0</v>
      </c>
      <c r="Q44"/>
      <c r="R44"/>
    </row>
    <row r="45" spans="2:18" x14ac:dyDescent="0.3">
      <c r="B45" s="2" t="s">
        <v>15</v>
      </c>
      <c r="C45" s="30">
        <v>0</v>
      </c>
      <c r="D45" s="30">
        <v>0</v>
      </c>
      <c r="E45" s="30">
        <v>0</v>
      </c>
      <c r="F45" s="30">
        <v>0</v>
      </c>
      <c r="G45" s="30">
        <v>0</v>
      </c>
      <c r="H45" s="30">
        <v>0</v>
      </c>
      <c r="I45" s="30">
        <v>0</v>
      </c>
      <c r="J45" s="30">
        <v>0</v>
      </c>
      <c r="K45" s="30">
        <v>0</v>
      </c>
      <c r="L45" s="30">
        <v>0</v>
      </c>
      <c r="M45" s="30">
        <v>0</v>
      </c>
      <c r="N45" s="30">
        <v>0</v>
      </c>
      <c r="O45" s="30">
        <v>0</v>
      </c>
      <c r="P45" s="12">
        <f t="shared" si="25"/>
        <v>0</v>
      </c>
      <c r="Q45"/>
      <c r="R45"/>
    </row>
    <row r="46" spans="2:18" x14ac:dyDescent="0.3">
      <c r="B46" s="2" t="s">
        <v>16</v>
      </c>
      <c r="C46" s="30">
        <v>0</v>
      </c>
      <c r="D46" s="30">
        <v>0</v>
      </c>
      <c r="E46" s="30">
        <v>0</v>
      </c>
      <c r="F46" s="30">
        <v>0</v>
      </c>
      <c r="G46" s="30">
        <v>0</v>
      </c>
      <c r="H46" s="30">
        <v>0</v>
      </c>
      <c r="I46" s="30">
        <v>0</v>
      </c>
      <c r="J46" s="30">
        <v>0</v>
      </c>
      <c r="K46" s="30">
        <v>0</v>
      </c>
      <c r="L46" s="30">
        <v>0</v>
      </c>
      <c r="M46" s="30">
        <v>0</v>
      </c>
      <c r="N46" s="30">
        <v>0</v>
      </c>
      <c r="O46" s="30">
        <v>0</v>
      </c>
      <c r="P46" s="12">
        <f t="shared" si="25"/>
        <v>0</v>
      </c>
      <c r="Q46"/>
      <c r="R46"/>
    </row>
    <row r="47" spans="2:18" x14ac:dyDescent="0.3">
      <c r="B47" s="2" t="s">
        <v>21</v>
      </c>
      <c r="C47" s="30">
        <v>0</v>
      </c>
      <c r="D47" s="30">
        <v>0</v>
      </c>
      <c r="E47" s="30">
        <v>0</v>
      </c>
      <c r="F47" s="30">
        <v>0</v>
      </c>
      <c r="G47" s="30">
        <v>0</v>
      </c>
      <c r="H47" s="30">
        <v>0</v>
      </c>
      <c r="I47" s="30">
        <v>0</v>
      </c>
      <c r="J47" s="30">
        <v>0</v>
      </c>
      <c r="K47" s="30">
        <v>0</v>
      </c>
      <c r="L47" s="30">
        <v>0</v>
      </c>
      <c r="M47" s="30">
        <v>0</v>
      </c>
      <c r="N47" s="30">
        <v>0</v>
      </c>
      <c r="O47" s="30">
        <v>0</v>
      </c>
      <c r="P47" s="12">
        <f t="shared" si="25"/>
        <v>0</v>
      </c>
      <c r="Q47"/>
      <c r="R47"/>
    </row>
    <row r="48" spans="2:18" x14ac:dyDescent="0.3">
      <c r="B48" s="2" t="s">
        <v>20</v>
      </c>
      <c r="C48" s="30">
        <v>0</v>
      </c>
      <c r="D48" s="30">
        <v>0</v>
      </c>
      <c r="E48" s="30">
        <v>0</v>
      </c>
      <c r="F48" s="30">
        <v>0</v>
      </c>
      <c r="G48" s="30">
        <v>0</v>
      </c>
      <c r="H48" s="30">
        <v>0</v>
      </c>
      <c r="I48" s="30">
        <v>0</v>
      </c>
      <c r="J48" s="30">
        <v>0</v>
      </c>
      <c r="K48" s="30">
        <v>0</v>
      </c>
      <c r="L48" s="30">
        <v>0</v>
      </c>
      <c r="M48" s="30">
        <v>0</v>
      </c>
      <c r="N48" s="30">
        <v>0</v>
      </c>
      <c r="O48" s="30">
        <v>0</v>
      </c>
      <c r="P48" s="12">
        <f t="shared" si="25"/>
        <v>0</v>
      </c>
      <c r="Q48"/>
      <c r="R48"/>
    </row>
    <row r="49" spans="1:18" x14ac:dyDescent="0.3">
      <c r="B49" s="2" t="s">
        <v>34</v>
      </c>
      <c r="C49" s="30">
        <v>0</v>
      </c>
      <c r="D49" s="30">
        <v>0</v>
      </c>
      <c r="E49" s="30">
        <v>0</v>
      </c>
      <c r="F49" s="30">
        <v>0</v>
      </c>
      <c r="G49" s="30">
        <v>0</v>
      </c>
      <c r="H49" s="30">
        <v>0</v>
      </c>
      <c r="I49" s="30">
        <v>0</v>
      </c>
      <c r="J49" s="30">
        <v>0</v>
      </c>
      <c r="K49" s="30">
        <v>0</v>
      </c>
      <c r="L49" s="30">
        <v>0</v>
      </c>
      <c r="M49" s="30">
        <v>0</v>
      </c>
      <c r="N49" s="30">
        <v>0</v>
      </c>
      <c r="O49" s="30">
        <v>0</v>
      </c>
      <c r="P49" s="12">
        <f t="shared" si="25"/>
        <v>0</v>
      </c>
      <c r="Q49"/>
      <c r="R49"/>
    </row>
    <row r="50" spans="1:18" x14ac:dyDescent="0.3">
      <c r="B50" s="2" t="s">
        <v>33</v>
      </c>
      <c r="C50" s="30">
        <v>0</v>
      </c>
      <c r="D50" s="30">
        <v>0</v>
      </c>
      <c r="E50" s="30">
        <v>0</v>
      </c>
      <c r="F50" s="30">
        <v>0</v>
      </c>
      <c r="G50" s="30">
        <v>0</v>
      </c>
      <c r="H50" s="30">
        <v>0</v>
      </c>
      <c r="I50" s="30">
        <v>0</v>
      </c>
      <c r="J50" s="30">
        <v>0</v>
      </c>
      <c r="K50" s="30">
        <v>0</v>
      </c>
      <c r="L50" s="30">
        <v>0</v>
      </c>
      <c r="M50" s="30">
        <v>0</v>
      </c>
      <c r="N50" s="30">
        <v>0</v>
      </c>
      <c r="O50" s="30">
        <v>0</v>
      </c>
      <c r="P50" s="12">
        <f t="shared" si="25"/>
        <v>0</v>
      </c>
      <c r="Q50"/>
      <c r="R50"/>
    </row>
    <row r="51" spans="1:18" x14ac:dyDescent="0.3">
      <c r="B51" s="2" t="s">
        <v>18</v>
      </c>
      <c r="C51" s="30">
        <v>0</v>
      </c>
      <c r="D51" s="30">
        <v>0</v>
      </c>
      <c r="E51" s="30">
        <v>0</v>
      </c>
      <c r="F51" s="30">
        <v>0</v>
      </c>
      <c r="G51" s="30">
        <v>0</v>
      </c>
      <c r="H51" s="30">
        <v>0</v>
      </c>
      <c r="I51" s="30">
        <v>0</v>
      </c>
      <c r="J51" s="30">
        <v>0</v>
      </c>
      <c r="K51" s="30">
        <v>0</v>
      </c>
      <c r="L51" s="30">
        <v>0</v>
      </c>
      <c r="M51" s="30">
        <v>0</v>
      </c>
      <c r="N51" s="30">
        <v>0</v>
      </c>
      <c r="O51" s="30">
        <v>0</v>
      </c>
      <c r="P51" s="12">
        <f t="shared" si="25"/>
        <v>0</v>
      </c>
      <c r="Q51"/>
      <c r="R51"/>
    </row>
    <row r="52" spans="1:18" x14ac:dyDescent="0.3">
      <c r="B52" s="2" t="s">
        <v>29</v>
      </c>
      <c r="C52" s="30">
        <v>0</v>
      </c>
      <c r="D52" s="30">
        <v>0</v>
      </c>
      <c r="E52" s="30">
        <v>0</v>
      </c>
      <c r="F52" s="30">
        <v>0</v>
      </c>
      <c r="G52" s="30">
        <v>0</v>
      </c>
      <c r="H52" s="30">
        <v>0</v>
      </c>
      <c r="I52" s="30">
        <v>0</v>
      </c>
      <c r="J52" s="30">
        <v>0</v>
      </c>
      <c r="K52" s="30">
        <v>0</v>
      </c>
      <c r="L52" s="30">
        <v>0</v>
      </c>
      <c r="M52" s="30">
        <v>0</v>
      </c>
      <c r="N52" s="30">
        <v>0</v>
      </c>
      <c r="O52" s="30">
        <v>0</v>
      </c>
      <c r="P52" s="12">
        <f t="shared" si="25"/>
        <v>0</v>
      </c>
      <c r="Q52"/>
      <c r="R52"/>
    </row>
    <row r="53" spans="1:18" x14ac:dyDescent="0.3">
      <c r="B53" s="2" t="s">
        <v>19</v>
      </c>
      <c r="C53" s="30">
        <v>0</v>
      </c>
      <c r="D53" s="30">
        <v>0</v>
      </c>
      <c r="E53" s="30">
        <v>0</v>
      </c>
      <c r="F53" s="30">
        <v>0</v>
      </c>
      <c r="G53" s="30">
        <v>0</v>
      </c>
      <c r="H53" s="30">
        <v>0</v>
      </c>
      <c r="I53" s="30">
        <v>0</v>
      </c>
      <c r="J53" s="30">
        <v>0</v>
      </c>
      <c r="K53" s="30">
        <v>0</v>
      </c>
      <c r="L53" s="30">
        <v>0</v>
      </c>
      <c r="M53" s="30">
        <v>0</v>
      </c>
      <c r="N53" s="30">
        <v>0</v>
      </c>
      <c r="O53" s="30">
        <v>0</v>
      </c>
      <c r="P53" s="12">
        <f t="shared" si="25"/>
        <v>0</v>
      </c>
      <c r="Q53"/>
      <c r="R53"/>
    </row>
    <row r="54" spans="1:18" s="35" customFormat="1" x14ac:dyDescent="0.3">
      <c r="A54" s="9"/>
      <c r="B54" s="2" t="s">
        <v>4</v>
      </c>
      <c r="C54" s="31">
        <v>0</v>
      </c>
      <c r="D54" s="31">
        <v>0</v>
      </c>
      <c r="E54" s="31">
        <v>0</v>
      </c>
      <c r="F54" s="31">
        <v>0</v>
      </c>
      <c r="G54" s="31">
        <v>0</v>
      </c>
      <c r="H54" s="31">
        <v>0</v>
      </c>
      <c r="I54" s="31">
        <v>0</v>
      </c>
      <c r="J54" s="31">
        <v>0</v>
      </c>
      <c r="K54" s="31">
        <v>0</v>
      </c>
      <c r="L54" s="31">
        <v>0</v>
      </c>
      <c r="M54" s="31">
        <v>0</v>
      </c>
      <c r="N54" s="31">
        <v>0</v>
      </c>
      <c r="O54" s="31">
        <v>0</v>
      </c>
      <c r="P54" s="12">
        <f t="shared" si="25"/>
        <v>0</v>
      </c>
      <c r="Q54" s="9"/>
      <c r="R54" s="9"/>
    </row>
    <row r="55" spans="1:18" x14ac:dyDescent="0.3">
      <c r="B55" s="1" t="s">
        <v>9</v>
      </c>
      <c r="C55" s="5">
        <f t="shared" ref="C55:P55" si="26">SUM(C44:C54)</f>
        <v>0</v>
      </c>
      <c r="D55" s="5">
        <f t="shared" ref="D55" si="27">SUM(D44:D54)</f>
        <v>0</v>
      </c>
      <c r="E55" s="5">
        <f t="shared" si="26"/>
        <v>0</v>
      </c>
      <c r="F55" s="5">
        <f t="shared" si="26"/>
        <v>0</v>
      </c>
      <c r="G55" s="5">
        <f t="shared" si="26"/>
        <v>0</v>
      </c>
      <c r="H55" s="5">
        <f t="shared" si="26"/>
        <v>0</v>
      </c>
      <c r="I55" s="5">
        <f t="shared" si="26"/>
        <v>0</v>
      </c>
      <c r="J55" s="5">
        <f t="shared" si="26"/>
        <v>0</v>
      </c>
      <c r="K55" s="5">
        <f t="shared" si="26"/>
        <v>0</v>
      </c>
      <c r="L55" s="5">
        <f t="shared" si="26"/>
        <v>0</v>
      </c>
      <c r="M55" s="5">
        <f t="shared" si="26"/>
        <v>0</v>
      </c>
      <c r="N55" s="5">
        <f t="shared" ref="N55:O55" si="28">SUM(N44:N54)</f>
        <v>0</v>
      </c>
      <c r="O55" s="5">
        <f t="shared" si="28"/>
        <v>0</v>
      </c>
      <c r="P55" s="12">
        <f t="shared" si="26"/>
        <v>0</v>
      </c>
      <c r="Q55"/>
      <c r="R55"/>
    </row>
    <row r="56" spans="1:18" x14ac:dyDescent="0.3">
      <c r="B56" s="2"/>
      <c r="C56" s="5"/>
      <c r="D56" s="5"/>
      <c r="E56" s="5"/>
      <c r="F56" s="5"/>
      <c r="G56" s="5"/>
      <c r="H56" s="5"/>
      <c r="I56" s="5"/>
      <c r="J56" s="5"/>
      <c r="K56" s="5"/>
      <c r="L56" s="5"/>
      <c r="M56" s="5"/>
      <c r="N56" s="5"/>
      <c r="O56" s="5"/>
      <c r="P56" s="14"/>
      <c r="Q56"/>
      <c r="R56"/>
    </row>
    <row r="57" spans="1:18" x14ac:dyDescent="0.3">
      <c r="B57" s="2" t="s">
        <v>17</v>
      </c>
      <c r="C57" s="8">
        <f t="shared" ref="C57:P57" si="29">C41-C55</f>
        <v>0</v>
      </c>
      <c r="D57" s="8">
        <f t="shared" ref="D57" si="30">D41-D55</f>
        <v>0</v>
      </c>
      <c r="E57" s="8">
        <f t="shared" si="29"/>
        <v>0</v>
      </c>
      <c r="F57" s="8">
        <f t="shared" si="29"/>
        <v>0</v>
      </c>
      <c r="G57" s="8">
        <f t="shared" si="29"/>
        <v>0</v>
      </c>
      <c r="H57" s="8">
        <f t="shared" si="29"/>
        <v>0</v>
      </c>
      <c r="I57" s="8">
        <f t="shared" si="29"/>
        <v>0</v>
      </c>
      <c r="J57" s="8">
        <f t="shared" si="29"/>
        <v>0</v>
      </c>
      <c r="K57" s="8">
        <f t="shared" si="29"/>
        <v>0</v>
      </c>
      <c r="L57" s="8">
        <f t="shared" si="29"/>
        <v>0</v>
      </c>
      <c r="M57" s="8">
        <f t="shared" si="29"/>
        <v>0</v>
      </c>
      <c r="N57" s="8">
        <f t="shared" ref="N57:O57" si="31">N41-N55</f>
        <v>0</v>
      </c>
      <c r="O57" s="8">
        <f t="shared" si="31"/>
        <v>0</v>
      </c>
      <c r="P57" s="15">
        <f t="shared" si="29"/>
        <v>0</v>
      </c>
      <c r="Q57"/>
      <c r="R57"/>
    </row>
    <row r="58" spans="1:18" x14ac:dyDescent="0.3">
      <c r="B58" s="2" t="s">
        <v>10</v>
      </c>
      <c r="C58" s="32">
        <v>0</v>
      </c>
      <c r="D58" s="32">
        <v>0</v>
      </c>
      <c r="E58" s="32">
        <v>0</v>
      </c>
      <c r="F58" s="32">
        <v>0</v>
      </c>
      <c r="G58" s="32">
        <v>0</v>
      </c>
      <c r="H58" s="32">
        <v>0</v>
      </c>
      <c r="I58" s="32">
        <v>0</v>
      </c>
      <c r="J58" s="32">
        <v>0</v>
      </c>
      <c r="K58" s="32">
        <v>0</v>
      </c>
      <c r="L58" s="32">
        <v>0</v>
      </c>
      <c r="M58" s="32">
        <v>0</v>
      </c>
      <c r="N58" s="32">
        <v>0</v>
      </c>
      <c r="O58" s="32">
        <v>0</v>
      </c>
      <c r="P58" s="16">
        <f>SUM(C58:O58)</f>
        <v>0</v>
      </c>
      <c r="Q58"/>
      <c r="R58"/>
    </row>
    <row r="59" spans="1:18" x14ac:dyDescent="0.3">
      <c r="B59" s="1" t="s">
        <v>11</v>
      </c>
      <c r="C59" s="4">
        <f t="shared" ref="C59:P59" si="32">C57-C58</f>
        <v>0</v>
      </c>
      <c r="D59" s="4">
        <f t="shared" ref="D59" si="33">D57-D58</f>
        <v>0</v>
      </c>
      <c r="E59" s="4">
        <f t="shared" si="32"/>
        <v>0</v>
      </c>
      <c r="F59" s="4">
        <f t="shared" si="32"/>
        <v>0</v>
      </c>
      <c r="G59" s="4">
        <f t="shared" si="32"/>
        <v>0</v>
      </c>
      <c r="H59" s="4">
        <f t="shared" si="32"/>
        <v>0</v>
      </c>
      <c r="I59" s="4">
        <f t="shared" si="32"/>
        <v>0</v>
      </c>
      <c r="J59" s="4">
        <f t="shared" si="32"/>
        <v>0</v>
      </c>
      <c r="K59" s="4">
        <f t="shared" si="32"/>
        <v>0</v>
      </c>
      <c r="L59" s="4">
        <f t="shared" si="32"/>
        <v>0</v>
      </c>
      <c r="M59" s="4">
        <f t="shared" si="32"/>
        <v>0</v>
      </c>
      <c r="N59" s="4">
        <f t="shared" ref="N59:O59" si="34">N57-N58</f>
        <v>0</v>
      </c>
      <c r="O59" s="4">
        <f t="shared" si="34"/>
        <v>0</v>
      </c>
      <c r="P59" s="12">
        <f t="shared" si="32"/>
        <v>0</v>
      </c>
      <c r="Q59"/>
      <c r="R59"/>
    </row>
    <row r="60" spans="1:18" x14ac:dyDescent="0.3">
      <c r="B60" s="2"/>
      <c r="C60" s="4"/>
      <c r="D60" s="4"/>
      <c r="E60" s="4"/>
      <c r="F60" s="4"/>
      <c r="G60" s="4"/>
      <c r="H60" s="4"/>
      <c r="I60" s="4"/>
      <c r="J60" s="4"/>
      <c r="K60" s="4"/>
      <c r="L60" s="4"/>
      <c r="M60" s="4"/>
      <c r="N60" s="4"/>
      <c r="O60" s="4"/>
      <c r="P60" s="12"/>
      <c r="Q60" s="4"/>
      <c r="R60"/>
    </row>
    <row r="61" spans="1:18" ht="15.75" customHeight="1" x14ac:dyDescent="0.3">
      <c r="B61" s="1" t="s">
        <v>78</v>
      </c>
      <c r="C61" s="4"/>
      <c r="D61" s="4"/>
      <c r="E61" s="4"/>
      <c r="F61" s="4"/>
      <c r="G61" s="4"/>
      <c r="H61" s="4"/>
      <c r="I61" s="4"/>
      <c r="J61" s="4"/>
      <c r="K61" s="4"/>
      <c r="L61" s="4"/>
      <c r="M61" s="4"/>
      <c r="N61" s="4"/>
      <c r="O61" s="4"/>
      <c r="P61" s="87">
        <f>SUM(P62,P64)</f>
        <v>0</v>
      </c>
      <c r="Q61"/>
      <c r="R61"/>
    </row>
    <row r="62" spans="1:18" ht="15.75" customHeight="1" x14ac:dyDescent="0.3">
      <c r="B62" s="2" t="s">
        <v>74</v>
      </c>
      <c r="C62" s="4"/>
      <c r="D62" s="4"/>
      <c r="E62" s="4"/>
      <c r="F62" s="4"/>
      <c r="G62" s="4"/>
      <c r="H62" s="4"/>
      <c r="I62" s="4"/>
      <c r="J62" s="4"/>
      <c r="K62" s="4"/>
      <c r="L62" s="4"/>
      <c r="M62" s="4"/>
      <c r="N62" s="4"/>
      <c r="O62" s="4"/>
      <c r="P62" s="33">
        <v>0</v>
      </c>
      <c r="Q62"/>
      <c r="R62"/>
    </row>
    <row r="63" spans="1:18" ht="15.75" customHeight="1" x14ac:dyDescent="0.3">
      <c r="B63" s="79" t="s">
        <v>76</v>
      </c>
      <c r="C63" s="4"/>
      <c r="D63" s="4"/>
      <c r="E63" s="4"/>
      <c r="F63" s="4"/>
      <c r="G63" s="4"/>
      <c r="H63" s="4"/>
      <c r="I63" s="4"/>
      <c r="J63" s="4"/>
      <c r="K63" s="4"/>
      <c r="L63" s="4"/>
      <c r="M63" s="4"/>
      <c r="N63" s="4"/>
      <c r="O63" s="4"/>
      <c r="P63" s="81"/>
      <c r="Q63" s="2"/>
      <c r="R63"/>
    </row>
    <row r="64" spans="1:18" ht="15.75" customHeight="1" x14ac:dyDescent="0.3">
      <c r="B64" s="2" t="s">
        <v>75</v>
      </c>
      <c r="C64" s="4"/>
      <c r="D64" s="4"/>
      <c r="E64" s="4"/>
      <c r="F64" s="4"/>
      <c r="G64" s="4"/>
      <c r="H64" s="4"/>
      <c r="I64" s="4"/>
      <c r="J64" s="4"/>
      <c r="K64" s="4"/>
      <c r="L64" s="4"/>
      <c r="M64" s="4"/>
      <c r="N64" s="4"/>
      <c r="O64" s="4"/>
      <c r="P64" s="33">
        <v>0</v>
      </c>
      <c r="Q64"/>
      <c r="R64"/>
    </row>
    <row r="65" spans="1:256" ht="15.75" customHeight="1" x14ac:dyDescent="0.3">
      <c r="B65" s="79" t="s">
        <v>77</v>
      </c>
      <c r="C65" s="4"/>
      <c r="D65" s="4"/>
      <c r="E65" s="4"/>
      <c r="F65" s="4"/>
      <c r="G65" s="4"/>
      <c r="H65" s="4"/>
      <c r="I65" s="4"/>
      <c r="J65" s="4"/>
      <c r="K65" s="4"/>
      <c r="L65" s="4"/>
      <c r="M65" s="4"/>
      <c r="N65" s="4"/>
      <c r="O65" s="82"/>
      <c r="P65" s="80"/>
      <c r="Q65" s="2"/>
      <c r="R65"/>
    </row>
    <row r="66" spans="1:256" x14ac:dyDescent="0.3">
      <c r="B66" s="2" t="s">
        <v>12</v>
      </c>
      <c r="C66" s="4"/>
      <c r="D66" s="4"/>
      <c r="E66" s="4"/>
      <c r="F66" s="4"/>
      <c r="G66" s="4"/>
      <c r="H66" s="4"/>
      <c r="I66" s="4"/>
      <c r="J66" s="4"/>
      <c r="K66" s="4"/>
      <c r="L66" s="4"/>
      <c r="M66" s="4"/>
      <c r="N66" s="4"/>
      <c r="O66" s="4"/>
      <c r="P66" s="14">
        <f>IFERROR(P61/P15,0)</f>
        <v>0</v>
      </c>
      <c r="Q66"/>
      <c r="R66"/>
    </row>
    <row r="67" spans="1:256" x14ac:dyDescent="0.3">
      <c r="B67" s="79" t="s">
        <v>80</v>
      </c>
      <c r="C67" s="4"/>
      <c r="D67" s="4"/>
      <c r="E67" s="4"/>
      <c r="F67" s="4"/>
      <c r="G67" s="4"/>
      <c r="H67" s="4"/>
      <c r="I67" s="4"/>
      <c r="J67" s="4"/>
      <c r="K67" s="4"/>
      <c r="L67" s="4"/>
      <c r="M67" s="4"/>
      <c r="N67" s="4"/>
      <c r="O67" s="4"/>
      <c r="P67" s="14">
        <f>IFERROR(P62/P63,0)</f>
        <v>0</v>
      </c>
      <c r="Q67"/>
      <c r="R67"/>
    </row>
    <row r="68" spans="1:256" x14ac:dyDescent="0.3">
      <c r="B68" s="79" t="s">
        <v>79</v>
      </c>
      <c r="C68" s="4"/>
      <c r="D68" s="4"/>
      <c r="E68" s="4"/>
      <c r="F68" s="4"/>
      <c r="G68" s="4"/>
      <c r="H68" s="4"/>
      <c r="I68" s="4"/>
      <c r="J68" s="4"/>
      <c r="K68" s="4"/>
      <c r="L68" s="4"/>
      <c r="M68" s="4"/>
      <c r="N68" s="4"/>
      <c r="O68" s="4"/>
      <c r="P68" s="14">
        <f>IFERROR(P64/P65,0)</f>
        <v>0</v>
      </c>
      <c r="Q68"/>
      <c r="R68"/>
    </row>
    <row r="69" spans="1:256" ht="14.5" x14ac:dyDescent="0.35">
      <c r="B69" s="11"/>
      <c r="C69" s="4"/>
      <c r="D69" s="4"/>
      <c r="E69" s="4"/>
      <c r="F69" s="4"/>
      <c r="G69" s="4"/>
      <c r="H69" s="4"/>
      <c r="I69" s="4"/>
      <c r="J69" s="4"/>
      <c r="K69" s="4"/>
      <c r="L69" s="4"/>
      <c r="M69" s="4"/>
      <c r="N69" s="4"/>
      <c r="O69" s="4"/>
      <c r="P69" s="14"/>
      <c r="Q69"/>
      <c r="R69"/>
    </row>
    <row r="70" spans="1:256" ht="16.5" x14ac:dyDescent="0.3">
      <c r="B70" s="2" t="s">
        <v>49</v>
      </c>
      <c r="C70" s="4"/>
      <c r="D70" s="4"/>
      <c r="E70" s="4"/>
      <c r="F70" s="4"/>
      <c r="G70" s="4"/>
      <c r="H70" s="4"/>
      <c r="I70" s="4"/>
      <c r="J70" s="4"/>
      <c r="K70" s="4"/>
      <c r="L70" s="4"/>
      <c r="M70" s="4"/>
      <c r="N70" s="4"/>
      <c r="O70" s="4"/>
      <c r="P70" s="33">
        <v>0</v>
      </c>
      <c r="Q70"/>
      <c r="R70"/>
    </row>
    <row r="71" spans="1:256" x14ac:dyDescent="0.3">
      <c r="B71" s="2" t="s">
        <v>22</v>
      </c>
      <c r="C71" s="4"/>
      <c r="D71" s="4"/>
      <c r="E71" s="4"/>
      <c r="F71" s="4"/>
      <c r="G71" s="4"/>
      <c r="H71" s="4"/>
      <c r="I71" s="4"/>
      <c r="J71" s="4"/>
      <c r="K71" s="4"/>
      <c r="L71" s="4"/>
      <c r="M71" s="4"/>
      <c r="N71" s="4"/>
      <c r="O71" s="4"/>
      <c r="P71" s="14">
        <f>IFERROR(P70/P15,0)</f>
        <v>0</v>
      </c>
      <c r="Q71"/>
      <c r="R71"/>
    </row>
    <row r="72" spans="1:256" x14ac:dyDescent="0.3">
      <c r="B72" s="2"/>
      <c r="C72" s="4"/>
      <c r="D72" s="4"/>
      <c r="E72" s="4"/>
      <c r="F72" s="4"/>
      <c r="G72" s="4"/>
      <c r="H72" s="4"/>
      <c r="I72" s="4"/>
      <c r="J72" s="4"/>
      <c r="K72" s="4"/>
      <c r="L72" s="4"/>
      <c r="M72" s="4"/>
      <c r="N72" s="4"/>
      <c r="O72" s="4"/>
      <c r="P72" s="14"/>
      <c r="Q72"/>
      <c r="R72"/>
    </row>
    <row r="73" spans="1:256" ht="14.5" thickBot="1" x14ac:dyDescent="0.35">
      <c r="B73" s="6"/>
      <c r="C73" s="10"/>
      <c r="D73" s="10"/>
      <c r="E73" s="10"/>
      <c r="F73" s="10"/>
      <c r="G73" s="10"/>
      <c r="H73" s="10"/>
      <c r="I73" s="10"/>
      <c r="J73" s="10"/>
      <c r="K73" s="10"/>
      <c r="L73" s="10"/>
      <c r="M73" s="10"/>
      <c r="N73" s="10"/>
      <c r="O73" s="10"/>
      <c r="P73" s="17"/>
      <c r="Q73"/>
      <c r="R73"/>
    </row>
    <row r="74" spans="1:256" customFormat="1" ht="14.25" customHeight="1" x14ac:dyDescent="0.3">
      <c r="B74" s="34" t="s">
        <v>26</v>
      </c>
      <c r="C74" s="4"/>
      <c r="D74" s="4"/>
      <c r="E74" s="4"/>
      <c r="F74" s="4"/>
      <c r="G74" s="4"/>
      <c r="H74" s="4"/>
      <c r="I74" s="4"/>
      <c r="J74" s="4"/>
      <c r="K74" s="4"/>
      <c r="L74" s="4"/>
    </row>
    <row r="75" spans="1:256" s="47" customFormat="1" ht="56" customHeight="1" x14ac:dyDescent="0.35">
      <c r="A75" s="48"/>
      <c r="B75" s="89" t="s">
        <v>66</v>
      </c>
      <c r="C75" s="89"/>
      <c r="D75" s="89"/>
      <c r="E75" s="89"/>
      <c r="F75" s="89"/>
      <c r="G75" s="89"/>
      <c r="H75" s="89"/>
      <c r="I75" s="89"/>
      <c r="J75" s="89"/>
      <c r="K75" s="89"/>
      <c r="L75" s="89"/>
      <c r="M75" s="89"/>
      <c r="N75" s="89"/>
      <c r="O75" s="89"/>
      <c r="P75" s="89"/>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c r="EU75" s="46"/>
      <c r="EV75" s="46"/>
      <c r="EW75" s="46"/>
      <c r="EX75" s="46"/>
      <c r="EY75" s="46"/>
      <c r="EZ75" s="46"/>
      <c r="FA75" s="46"/>
      <c r="FB75" s="46"/>
      <c r="FC75" s="46"/>
      <c r="FD75" s="46"/>
      <c r="FE75" s="46"/>
      <c r="FF75" s="46"/>
      <c r="FG75" s="46"/>
      <c r="FH75" s="46"/>
      <c r="FI75" s="46"/>
      <c r="FJ75" s="46"/>
      <c r="FK75" s="46"/>
      <c r="FL75" s="46"/>
      <c r="FM75" s="46"/>
      <c r="FN75" s="46"/>
      <c r="FO75" s="46"/>
      <c r="FP75" s="46"/>
      <c r="FQ75" s="46"/>
      <c r="FR75" s="46"/>
      <c r="FS75" s="46"/>
      <c r="FT75" s="46"/>
      <c r="FU75" s="46"/>
      <c r="FV75" s="46"/>
      <c r="FW75" s="46"/>
      <c r="FX75" s="46"/>
      <c r="FY75" s="46"/>
      <c r="FZ75" s="46"/>
      <c r="GA75" s="46"/>
      <c r="GB75" s="46"/>
      <c r="GC75" s="46"/>
      <c r="GD75" s="46"/>
      <c r="GE75" s="46"/>
      <c r="GF75" s="46"/>
      <c r="GG75" s="46"/>
      <c r="GH75" s="46"/>
      <c r="GI75" s="46"/>
      <c r="GJ75" s="46"/>
      <c r="GK75" s="46"/>
      <c r="GL75" s="46"/>
      <c r="GM75" s="46"/>
      <c r="GN75" s="46"/>
      <c r="GO75" s="46"/>
      <c r="GP75" s="46"/>
      <c r="GQ75" s="46"/>
      <c r="GR75" s="46"/>
      <c r="GS75" s="46"/>
      <c r="GT75" s="46"/>
      <c r="GU75" s="46"/>
      <c r="GV75" s="46"/>
      <c r="GW75" s="46"/>
      <c r="GX75" s="46"/>
      <c r="GY75" s="46"/>
      <c r="GZ75" s="46"/>
      <c r="HA75" s="46"/>
      <c r="HB75" s="46"/>
      <c r="HC75" s="46"/>
      <c r="HD75" s="46"/>
      <c r="HE75" s="46"/>
      <c r="HF75" s="46"/>
      <c r="HG75" s="46"/>
      <c r="HH75" s="46"/>
      <c r="HI75" s="46"/>
      <c r="HJ75" s="46"/>
      <c r="HK75" s="46"/>
      <c r="HL75" s="46"/>
      <c r="HM75" s="46"/>
      <c r="HN75" s="46"/>
      <c r="HO75" s="46"/>
      <c r="HP75" s="46"/>
      <c r="HQ75" s="46"/>
      <c r="HR75" s="46"/>
      <c r="HS75" s="46"/>
      <c r="HT75" s="46"/>
      <c r="HU75" s="46"/>
      <c r="HV75" s="46"/>
      <c r="HW75" s="46"/>
      <c r="HX75" s="46"/>
      <c r="HY75" s="46"/>
      <c r="HZ75" s="46"/>
      <c r="IA75" s="46"/>
      <c r="IB75" s="46"/>
      <c r="IC75" s="46"/>
      <c r="ID75" s="46"/>
      <c r="IE75" s="46"/>
      <c r="IF75" s="46"/>
      <c r="IG75" s="46"/>
      <c r="IH75" s="46"/>
      <c r="II75" s="46"/>
      <c r="IJ75" s="46"/>
      <c r="IK75" s="46"/>
      <c r="IL75" s="46"/>
      <c r="IM75" s="46"/>
      <c r="IN75" s="46"/>
      <c r="IO75" s="46"/>
      <c r="IP75" s="46"/>
      <c r="IQ75" s="46"/>
      <c r="IR75" s="46"/>
      <c r="IS75" s="46"/>
      <c r="IT75" s="46"/>
      <c r="IU75" s="46"/>
      <c r="IV75" s="46"/>
    </row>
    <row r="76" spans="1:256" ht="22.5" customHeight="1" x14ac:dyDescent="0.3">
      <c r="B76" s="90" t="s">
        <v>44</v>
      </c>
      <c r="C76" s="90"/>
      <c r="D76" s="90"/>
      <c r="E76" s="90"/>
      <c r="F76" s="90"/>
      <c r="G76" s="90"/>
      <c r="H76" s="90"/>
      <c r="I76" s="90"/>
      <c r="J76" s="90"/>
      <c r="K76" s="90"/>
      <c r="L76" s="90"/>
      <c r="M76" s="90"/>
      <c r="N76" s="90"/>
      <c r="O76" s="90"/>
      <c r="P76" s="90"/>
    </row>
    <row r="77" spans="1:256" ht="22.5" customHeight="1" x14ac:dyDescent="0.3">
      <c r="B77" s="74" t="s">
        <v>87</v>
      </c>
      <c r="C77" s="74"/>
      <c r="D77" s="74"/>
      <c r="E77" s="74"/>
      <c r="F77" s="74"/>
      <c r="G77" s="74"/>
      <c r="H77" s="74"/>
      <c r="I77" s="74"/>
      <c r="J77" s="74"/>
      <c r="K77" s="74"/>
      <c r="L77" s="74"/>
      <c r="M77" s="74"/>
      <c r="N77" s="74"/>
      <c r="O77" s="74"/>
      <c r="P77" s="74"/>
    </row>
    <row r="78" spans="1:256" x14ac:dyDescent="0.3">
      <c r="B78" s="63" t="s">
        <v>40</v>
      </c>
      <c r="C78" s="63"/>
      <c r="D78" s="63"/>
      <c r="E78" s="63"/>
      <c r="F78" s="63"/>
      <c r="G78" s="63"/>
      <c r="H78" s="63"/>
      <c r="I78" s="63"/>
      <c r="J78" s="63"/>
      <c r="K78" s="63"/>
      <c r="L78" s="63"/>
      <c r="M78" s="63"/>
      <c r="N78" s="63"/>
      <c r="O78" s="63"/>
      <c r="P78" s="63"/>
    </row>
    <row r="79" spans="1:256" customFormat="1" x14ac:dyDescent="0.3">
      <c r="B79" s="24"/>
      <c r="C79" s="24"/>
      <c r="D79" s="24"/>
      <c r="E79" s="24"/>
      <c r="F79" s="24"/>
      <c r="G79" s="24"/>
      <c r="H79" s="24"/>
      <c r="I79" s="24"/>
      <c r="J79" s="24"/>
      <c r="K79" s="24"/>
      <c r="L79" s="24"/>
    </row>
  </sheetData>
  <sheetProtection sheet="1"/>
  <protectedRanges>
    <protectedRange sqref="B6 L2 C15 C26:O27 C31:O31 C34:O34 C37:O37 C40:O40 C44:O54 C58:O58 P62:P65 P70" name="Range1"/>
  </protectedRanges>
  <mergeCells count="4">
    <mergeCell ref="B10:P10"/>
    <mergeCell ref="B75:P75"/>
    <mergeCell ref="B76:P76"/>
    <mergeCell ref="L2:P2"/>
  </mergeCells>
  <dataValidations count="3">
    <dataValidation type="whole" allowBlank="1" showInputMessage="1" showErrorMessage="1" errorTitle="Invalid Input" error="Please enter a value between 5,195 sq. ft. and 6,700 sq. ft. " prompt="Input a value between 5,195 sq. ft. and 6,700 sq. ft. based on proposed food hall concepts and seating layout. The diner requires a minimum of 1,700 sq. ft. and food hall seating requires a minimum of 1,595 sq. ft.  " sqref="C15" xr:uid="{25F23E3D-86AA-4BF4-B126-179345213BD8}">
      <formula1>5195</formula1>
      <formula2>8295</formula2>
    </dataValidation>
    <dataValidation type="whole" allowBlank="1" showInputMessage="1" showErrorMessage="1" errorTitle="Invalid Input" error="Value must be a minimum of 1,595 square feet. " prompt="Input must be a minimum of 1,595 square feet. " sqref="P65" xr:uid="{4576C8D5-5CD9-4EEA-A72F-9E3CB60FD6FE}">
      <formula1>1595</formula1>
      <formula2>3000</formula2>
    </dataValidation>
    <dataValidation type="whole" allowBlank="1" showInputMessage="1" showErrorMessage="1" errorTitle="Invalid Input" error="Please enter a value between 3,600 sq. ft. and 6,700 sq. ft. " prompt="Input a value between 3,600 sq. ft. and 6,700 sq. ft. based on proposed concepts. " sqref="P63" xr:uid="{A32424E7-6EEE-43C5-9F24-90AC5738F60A}">
      <formula1>3600</formula1>
      <formula2>6700</formula2>
    </dataValidation>
  </dataValidations>
  <pageMargins left="0.25" right="0.21" top="0.42" bottom="0.39" header="0.23" footer="0.17"/>
  <pageSetup scale="63" orientation="landscape" r:id="rId1"/>
  <ignoredErrors>
    <ignoredError sqref="C20:O22 P6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9461D-58FA-4419-8F5B-CED22EAE1C10}">
  <sheetPr>
    <pageSetUpPr fitToPage="1"/>
  </sheetPr>
  <dimension ref="A1:IV57"/>
  <sheetViews>
    <sheetView showGridLines="0" topLeftCell="A12" zoomScale="50" zoomScaleNormal="50" zoomScalePageLayoutView="85" workbookViewId="0">
      <selection activeCell="J36" sqref="J36"/>
    </sheetView>
  </sheetViews>
  <sheetFormatPr defaultColWidth="9" defaultRowHeight="14" x14ac:dyDescent="0.3"/>
  <cols>
    <col min="2" max="2" width="38.1640625" style="24" customWidth="1"/>
    <col min="3" max="15" width="13.08203125" style="24" customWidth="1"/>
    <col min="16" max="16" width="12.08203125" style="24" bestFit="1" customWidth="1"/>
    <col min="17" max="16384" width="9" style="24"/>
  </cols>
  <sheetData>
    <row r="1" spans="2:18" x14ac:dyDescent="0.3">
      <c r="B1"/>
      <c r="C1"/>
      <c r="D1"/>
      <c r="E1"/>
      <c r="F1"/>
      <c r="G1"/>
      <c r="H1"/>
      <c r="I1"/>
      <c r="J1"/>
      <c r="K1"/>
      <c r="L1"/>
      <c r="M1"/>
      <c r="N1"/>
      <c r="O1"/>
      <c r="P1"/>
      <c r="Q1"/>
      <c r="R1"/>
    </row>
    <row r="2" spans="2:18" x14ac:dyDescent="0.3">
      <c r="B2" s="9" t="s">
        <v>53</v>
      </c>
      <c r="C2" s="23"/>
      <c r="D2" s="23"/>
      <c r="E2" s="23"/>
      <c r="F2" s="23"/>
      <c r="G2" s="23"/>
      <c r="H2"/>
      <c r="I2"/>
      <c r="J2"/>
      <c r="K2" s="9" t="s">
        <v>46</v>
      </c>
      <c r="L2" s="91" t="s">
        <v>47</v>
      </c>
      <c r="M2" s="91"/>
      <c r="N2" s="91"/>
      <c r="O2" s="91"/>
      <c r="P2" s="91"/>
      <c r="Q2"/>
      <c r="R2"/>
    </row>
    <row r="3" spans="2:18" x14ac:dyDescent="0.3">
      <c r="B3" s="9" t="s">
        <v>43</v>
      </c>
      <c r="C3"/>
      <c r="D3"/>
      <c r="E3"/>
      <c r="F3"/>
      <c r="G3"/>
      <c r="H3"/>
      <c r="I3"/>
      <c r="J3"/>
      <c r="K3"/>
      <c r="L3"/>
      <c r="M3"/>
      <c r="N3"/>
      <c r="O3"/>
      <c r="P3"/>
      <c r="Q3"/>
      <c r="R3"/>
    </row>
    <row r="4" spans="2:18" x14ac:dyDescent="0.3">
      <c r="B4" s="9" t="s">
        <v>58</v>
      </c>
      <c r="C4"/>
      <c r="D4"/>
      <c r="E4"/>
      <c r="F4"/>
      <c r="G4"/>
      <c r="H4"/>
      <c r="I4"/>
      <c r="J4"/>
      <c r="K4"/>
      <c r="L4"/>
      <c r="P4"/>
      <c r="Q4"/>
      <c r="R4"/>
    </row>
    <row r="5" spans="2:18" x14ac:dyDescent="0.3">
      <c r="B5" s="9" t="s">
        <v>23</v>
      </c>
      <c r="C5"/>
      <c r="D5"/>
      <c r="E5"/>
      <c r="F5" s="51"/>
      <c r="G5"/>
      <c r="H5"/>
      <c r="I5"/>
      <c r="J5"/>
      <c r="K5"/>
      <c r="L5"/>
      <c r="M5"/>
      <c r="N5"/>
      <c r="O5"/>
      <c r="P5"/>
      <c r="Q5"/>
      <c r="R5"/>
    </row>
    <row r="6" spans="2:18" ht="15" customHeight="1" x14ac:dyDescent="0.3">
      <c r="B6" s="25" t="s">
        <v>24</v>
      </c>
      <c r="C6"/>
      <c r="D6"/>
      <c r="E6"/>
      <c r="F6"/>
      <c r="G6"/>
      <c r="H6"/>
      <c r="I6"/>
      <c r="J6"/>
      <c r="K6"/>
      <c r="L6"/>
      <c r="M6"/>
      <c r="N6"/>
      <c r="O6"/>
      <c r="P6"/>
      <c r="Q6"/>
      <c r="R6"/>
    </row>
    <row r="7" spans="2:18" x14ac:dyDescent="0.3">
      <c r="B7"/>
      <c r="C7"/>
      <c r="D7"/>
      <c r="E7"/>
      <c r="F7"/>
      <c r="G7"/>
      <c r="H7"/>
      <c r="I7"/>
      <c r="J7"/>
      <c r="K7"/>
      <c r="L7"/>
      <c r="M7"/>
      <c r="N7"/>
      <c r="O7"/>
      <c r="P7"/>
      <c r="Q7"/>
      <c r="R7"/>
    </row>
    <row r="8" spans="2:18" x14ac:dyDescent="0.3">
      <c r="B8" s="9" t="s">
        <v>45</v>
      </c>
      <c r="E8"/>
      <c r="F8"/>
      <c r="G8"/>
      <c r="H8"/>
      <c r="I8"/>
      <c r="J8"/>
      <c r="K8"/>
      <c r="L8"/>
      <c r="M8"/>
      <c r="N8"/>
      <c r="O8"/>
      <c r="P8"/>
      <c r="Q8"/>
      <c r="R8"/>
    </row>
    <row r="9" spans="2:18" x14ac:dyDescent="0.3">
      <c r="B9" t="s">
        <v>54</v>
      </c>
      <c r="E9"/>
      <c r="F9"/>
      <c r="G9"/>
      <c r="H9"/>
      <c r="I9"/>
      <c r="J9"/>
      <c r="K9"/>
      <c r="L9"/>
      <c r="M9"/>
      <c r="N9"/>
      <c r="O9"/>
      <c r="P9"/>
      <c r="Q9"/>
      <c r="R9"/>
    </row>
    <row r="10" spans="2:18" ht="14.5" thickBot="1" x14ac:dyDescent="0.35">
      <c r="B10" s="88" t="s">
        <v>25</v>
      </c>
      <c r="C10" s="88"/>
      <c r="D10" s="88"/>
      <c r="E10" s="88"/>
      <c r="F10" s="88"/>
      <c r="G10" s="88"/>
      <c r="H10" s="88"/>
      <c r="I10" s="88"/>
      <c r="J10" s="88"/>
      <c r="K10" s="88"/>
      <c r="L10" s="88"/>
      <c r="M10" s="88"/>
      <c r="N10" s="88"/>
      <c r="O10" s="88"/>
      <c r="P10" s="88"/>
      <c r="Q10"/>
      <c r="R10"/>
    </row>
    <row r="11" spans="2:18" ht="14.5" thickBot="1" x14ac:dyDescent="0.35">
      <c r="B11" s="18"/>
      <c r="C11" s="19">
        <v>2024</v>
      </c>
      <c r="D11" s="19">
        <f t="shared" ref="D11:K11" si="0">C11+1</f>
        <v>2025</v>
      </c>
      <c r="E11" s="19">
        <f t="shared" si="0"/>
        <v>2026</v>
      </c>
      <c r="F11" s="19">
        <f t="shared" si="0"/>
        <v>2027</v>
      </c>
      <c r="G11" s="19">
        <f t="shared" si="0"/>
        <v>2028</v>
      </c>
      <c r="H11" s="19">
        <f t="shared" si="0"/>
        <v>2029</v>
      </c>
      <c r="I11" s="19">
        <f t="shared" si="0"/>
        <v>2030</v>
      </c>
      <c r="J11" s="19">
        <f t="shared" si="0"/>
        <v>2031</v>
      </c>
      <c r="K11" s="19">
        <f t="shared" si="0"/>
        <v>2032</v>
      </c>
      <c r="L11" s="19">
        <f>K11+1</f>
        <v>2033</v>
      </c>
      <c r="M11" s="19">
        <f t="shared" ref="M11" si="1">L11+1</f>
        <v>2034</v>
      </c>
      <c r="N11" s="19">
        <f t="shared" ref="N11" si="2">M11+1</f>
        <v>2035</v>
      </c>
      <c r="O11" s="19">
        <f t="shared" ref="O11" si="3">N11+1</f>
        <v>2036</v>
      </c>
      <c r="P11" s="20" t="s">
        <v>1</v>
      </c>
      <c r="Q11"/>
      <c r="R11"/>
    </row>
    <row r="12" spans="2:18" x14ac:dyDescent="0.3">
      <c r="B12" s="1" t="s">
        <v>8</v>
      </c>
      <c r="C12" s="3"/>
      <c r="D12" s="3"/>
      <c r="E12" s="3"/>
      <c r="F12" s="3"/>
      <c r="G12" s="3"/>
      <c r="H12" s="3"/>
      <c r="I12" s="3"/>
      <c r="J12" s="3"/>
      <c r="K12" s="3"/>
      <c r="L12" s="3"/>
      <c r="M12" s="3"/>
      <c r="N12" s="3"/>
      <c r="O12" s="3"/>
      <c r="P12" s="12"/>
      <c r="Q12"/>
      <c r="R12"/>
    </row>
    <row r="13" spans="2:18" ht="16.5" x14ac:dyDescent="0.35">
      <c r="B13" s="2" t="s">
        <v>51</v>
      </c>
      <c r="C13" s="21">
        <v>711120.84166666667</v>
      </c>
      <c r="D13" s="75">
        <v>1242252.1200000001</v>
      </c>
      <c r="E13" s="75">
        <v>1268206.5400000003</v>
      </c>
      <c r="F13" s="75">
        <v>1297018.6200000001</v>
      </c>
      <c r="G13" s="75">
        <v>1326622.9800000002</v>
      </c>
      <c r="H13" s="75">
        <v>1355407.8000000003</v>
      </c>
      <c r="I13" s="75">
        <v>1383209.5200000003</v>
      </c>
      <c r="J13" s="75">
        <v>1410616.2600000002</v>
      </c>
      <c r="K13" s="75">
        <v>1438212.6600000001</v>
      </c>
      <c r="L13" s="75">
        <v>1465504.5600000003</v>
      </c>
      <c r="M13" s="75">
        <v>1493778.4000000001</v>
      </c>
      <c r="N13" s="75">
        <v>1522680.3800000001</v>
      </c>
      <c r="O13" s="75">
        <v>646274.66666666663</v>
      </c>
      <c r="P13" s="22">
        <f>SUM(C13:O13)</f>
        <v>16560905.348333335</v>
      </c>
      <c r="Q13"/>
      <c r="R13"/>
    </row>
    <row r="14" spans="2:18" x14ac:dyDescent="0.3">
      <c r="B14" s="2" t="s">
        <v>0</v>
      </c>
      <c r="C14" s="26">
        <f>IFERROR(C23/C13,0)</f>
        <v>0</v>
      </c>
      <c r="D14" s="26">
        <f t="shared" ref="D14:P14" si="4">IFERROR(D23/D13,0)</f>
        <v>0</v>
      </c>
      <c r="E14" s="26">
        <f t="shared" si="4"/>
        <v>0</v>
      </c>
      <c r="F14" s="26">
        <f t="shared" si="4"/>
        <v>0</v>
      </c>
      <c r="G14" s="26">
        <f t="shared" si="4"/>
        <v>0</v>
      </c>
      <c r="H14" s="26">
        <f t="shared" si="4"/>
        <v>0</v>
      </c>
      <c r="I14" s="26">
        <f t="shared" si="4"/>
        <v>0</v>
      </c>
      <c r="J14" s="26">
        <f t="shared" si="4"/>
        <v>0</v>
      </c>
      <c r="K14" s="26">
        <f t="shared" si="4"/>
        <v>0</v>
      </c>
      <c r="L14" s="26">
        <f t="shared" si="4"/>
        <v>0</v>
      </c>
      <c r="M14" s="26">
        <f t="shared" si="4"/>
        <v>0</v>
      </c>
      <c r="N14" s="26">
        <f t="shared" ref="N14:O14" si="5">IFERROR(N23/N13,0)</f>
        <v>0</v>
      </c>
      <c r="O14" s="26">
        <f t="shared" si="5"/>
        <v>0</v>
      </c>
      <c r="P14" s="27">
        <f t="shared" si="4"/>
        <v>0</v>
      </c>
      <c r="Q14"/>
      <c r="R14"/>
    </row>
    <row r="15" spans="2:18" x14ac:dyDescent="0.3">
      <c r="B15" s="2" t="s">
        <v>2</v>
      </c>
      <c r="C15" s="28">
        <v>1244</v>
      </c>
      <c r="D15" s="28">
        <f t="shared" ref="D15:M15" si="6">C15</f>
        <v>1244</v>
      </c>
      <c r="E15" s="28">
        <f t="shared" si="6"/>
        <v>1244</v>
      </c>
      <c r="F15" s="28">
        <f t="shared" si="6"/>
        <v>1244</v>
      </c>
      <c r="G15" s="28">
        <f t="shared" si="6"/>
        <v>1244</v>
      </c>
      <c r="H15" s="28">
        <f t="shared" si="6"/>
        <v>1244</v>
      </c>
      <c r="I15" s="28">
        <f t="shared" si="6"/>
        <v>1244</v>
      </c>
      <c r="J15" s="28">
        <f t="shared" si="6"/>
        <v>1244</v>
      </c>
      <c r="K15" s="28">
        <f t="shared" si="6"/>
        <v>1244</v>
      </c>
      <c r="L15" s="28">
        <f t="shared" si="6"/>
        <v>1244</v>
      </c>
      <c r="M15" s="28">
        <f t="shared" si="6"/>
        <v>1244</v>
      </c>
      <c r="N15" s="28">
        <f t="shared" ref="N15" si="7">M15</f>
        <v>1244</v>
      </c>
      <c r="O15" s="28">
        <f t="shared" ref="O15" si="8">N15</f>
        <v>1244</v>
      </c>
      <c r="P15" s="29">
        <f>IF(MIN(C15:O15)&lt;&gt;MAX(C15:O15),"Please verify inconsistency of Sq. Ft. numbers in pro forma",AVERAGE(C15:O15))</f>
        <v>1244</v>
      </c>
      <c r="Q15"/>
      <c r="R15"/>
    </row>
    <row r="16" spans="2:18" x14ac:dyDescent="0.3">
      <c r="B16" s="2" t="s">
        <v>13</v>
      </c>
      <c r="C16" s="4">
        <f t="shared" ref="C16:M16" si="9">IFERROR(C23/C15,0)</f>
        <v>0</v>
      </c>
      <c r="D16" s="4">
        <f t="shared" si="9"/>
        <v>0</v>
      </c>
      <c r="E16" s="4">
        <f t="shared" si="9"/>
        <v>0</v>
      </c>
      <c r="F16" s="4">
        <f t="shared" si="9"/>
        <v>0</v>
      </c>
      <c r="G16" s="4">
        <f t="shared" si="9"/>
        <v>0</v>
      </c>
      <c r="H16" s="4">
        <f t="shared" si="9"/>
        <v>0</v>
      </c>
      <c r="I16" s="4">
        <f t="shared" si="9"/>
        <v>0</v>
      </c>
      <c r="J16" s="4">
        <f t="shared" si="9"/>
        <v>0</v>
      </c>
      <c r="K16" s="4">
        <f t="shared" si="9"/>
        <v>0</v>
      </c>
      <c r="L16" s="4">
        <f t="shared" si="9"/>
        <v>0</v>
      </c>
      <c r="M16" s="4">
        <f t="shared" si="9"/>
        <v>0</v>
      </c>
      <c r="N16" s="4">
        <f t="shared" ref="N16:O16" si="10">IFERROR(N23/N15,0)</f>
        <v>0</v>
      </c>
      <c r="O16" s="4">
        <f t="shared" si="10"/>
        <v>0</v>
      </c>
      <c r="P16" s="38">
        <f>IFERROR(P23/P15/10,0)</f>
        <v>0</v>
      </c>
      <c r="Q16"/>
      <c r="R16"/>
    </row>
    <row r="17" spans="1:18" x14ac:dyDescent="0.3">
      <c r="B17" s="2"/>
      <c r="C17" s="4"/>
      <c r="D17" s="4"/>
      <c r="E17" s="4"/>
      <c r="F17" s="4"/>
      <c r="G17" s="4"/>
      <c r="H17" s="4"/>
      <c r="I17" s="4"/>
      <c r="J17" s="4"/>
      <c r="K17" s="4"/>
      <c r="L17" s="4"/>
      <c r="M17" s="4"/>
      <c r="N17" s="4"/>
      <c r="O17" s="4"/>
      <c r="P17" s="12"/>
      <c r="Q17"/>
      <c r="R17"/>
    </row>
    <row r="18" spans="1:18" s="35" customFormat="1" x14ac:dyDescent="0.3">
      <c r="A18" s="9"/>
      <c r="B18" s="1" t="s">
        <v>7</v>
      </c>
      <c r="C18" s="4"/>
      <c r="D18" s="4"/>
      <c r="E18" s="4"/>
      <c r="F18" s="4"/>
      <c r="G18" s="4"/>
      <c r="H18" s="4"/>
      <c r="I18" s="4"/>
      <c r="J18" s="4"/>
      <c r="K18" s="4"/>
      <c r="L18" s="4"/>
      <c r="M18" s="4"/>
      <c r="N18" s="4"/>
      <c r="O18" s="4"/>
      <c r="P18" s="12"/>
      <c r="Q18" s="9"/>
      <c r="R18" s="9"/>
    </row>
    <row r="19" spans="1:18" s="35" customFormat="1" x14ac:dyDescent="0.3">
      <c r="A19" s="9"/>
      <c r="B19" s="1" t="s">
        <v>35</v>
      </c>
      <c r="C19" s="4"/>
      <c r="D19" s="4"/>
      <c r="E19" s="4"/>
      <c r="F19" s="4"/>
      <c r="G19" s="4"/>
      <c r="H19" s="4"/>
      <c r="I19" s="4"/>
      <c r="J19" s="4"/>
      <c r="K19" s="4"/>
      <c r="L19" s="4"/>
      <c r="M19" s="4"/>
      <c r="N19" s="4"/>
      <c r="O19" s="4"/>
      <c r="P19" s="12"/>
      <c r="Q19" s="9"/>
      <c r="R19" s="9"/>
    </row>
    <row r="20" spans="1:18" s="35" customFormat="1" x14ac:dyDescent="0.3">
      <c r="A20" s="9"/>
      <c r="B20" s="52" t="s">
        <v>52</v>
      </c>
      <c r="C20" s="30">
        <v>0</v>
      </c>
      <c r="D20" s="30">
        <v>0</v>
      </c>
      <c r="E20" s="30">
        <v>0</v>
      </c>
      <c r="F20" s="30">
        <v>0</v>
      </c>
      <c r="G20" s="30">
        <v>0</v>
      </c>
      <c r="H20" s="30">
        <v>0</v>
      </c>
      <c r="I20" s="30">
        <v>0</v>
      </c>
      <c r="J20" s="30">
        <v>0</v>
      </c>
      <c r="K20" s="30">
        <v>0</v>
      </c>
      <c r="L20" s="30">
        <v>0</v>
      </c>
      <c r="M20" s="30">
        <v>0</v>
      </c>
      <c r="N20" s="30">
        <v>0</v>
      </c>
      <c r="O20" s="30">
        <v>0</v>
      </c>
      <c r="P20" s="12">
        <f>SUM(C20:O20)</f>
        <v>0</v>
      </c>
      <c r="Q20" s="9"/>
      <c r="R20" s="9"/>
    </row>
    <row r="21" spans="1:18" s="35" customFormat="1" x14ac:dyDescent="0.3">
      <c r="A21" s="9"/>
      <c r="B21" s="52" t="s">
        <v>38</v>
      </c>
      <c r="C21" s="30">
        <v>0</v>
      </c>
      <c r="D21" s="30">
        <v>0</v>
      </c>
      <c r="E21" s="30">
        <v>0</v>
      </c>
      <c r="F21" s="30">
        <v>0</v>
      </c>
      <c r="G21" s="30">
        <v>0</v>
      </c>
      <c r="H21" s="30">
        <v>0</v>
      </c>
      <c r="I21" s="30">
        <v>0</v>
      </c>
      <c r="J21" s="30">
        <v>0</v>
      </c>
      <c r="K21" s="30">
        <v>0</v>
      </c>
      <c r="L21" s="30">
        <v>0</v>
      </c>
      <c r="M21" s="30">
        <v>0</v>
      </c>
      <c r="N21" s="30">
        <v>0</v>
      </c>
      <c r="O21" s="30">
        <v>0</v>
      </c>
      <c r="P21" s="12">
        <f>SUM(C21:O21)</f>
        <v>0</v>
      </c>
      <c r="Q21" s="9"/>
      <c r="R21" s="9"/>
    </row>
    <row r="22" spans="1:18" s="35" customFormat="1" x14ac:dyDescent="0.3">
      <c r="A22" s="9"/>
      <c r="B22" s="52" t="s">
        <v>36</v>
      </c>
      <c r="C22" s="31">
        <v>0</v>
      </c>
      <c r="D22" s="31">
        <v>0</v>
      </c>
      <c r="E22" s="31">
        <v>0</v>
      </c>
      <c r="F22" s="31">
        <v>0</v>
      </c>
      <c r="G22" s="31">
        <v>0</v>
      </c>
      <c r="H22" s="31">
        <v>0</v>
      </c>
      <c r="I22" s="31">
        <v>0</v>
      </c>
      <c r="J22" s="31">
        <v>0</v>
      </c>
      <c r="K22" s="31">
        <v>0</v>
      </c>
      <c r="L22" s="31">
        <v>0</v>
      </c>
      <c r="M22" s="31">
        <v>0</v>
      </c>
      <c r="N22" s="31">
        <v>0</v>
      </c>
      <c r="O22" s="31">
        <v>0</v>
      </c>
      <c r="P22" s="12">
        <f>SUM(C22:O22)</f>
        <v>0</v>
      </c>
      <c r="Q22" s="9"/>
      <c r="R22" s="9"/>
    </row>
    <row r="23" spans="1:18" x14ac:dyDescent="0.3">
      <c r="B23" s="1" t="s">
        <v>39</v>
      </c>
      <c r="C23" s="53">
        <f t="shared" ref="C23:P23" si="11">SUM(C20:C22)</f>
        <v>0</v>
      </c>
      <c r="D23" s="53">
        <f t="shared" si="11"/>
        <v>0</v>
      </c>
      <c r="E23" s="53">
        <f t="shared" si="11"/>
        <v>0</v>
      </c>
      <c r="F23" s="53">
        <f t="shared" si="11"/>
        <v>0</v>
      </c>
      <c r="G23" s="53">
        <f t="shared" si="11"/>
        <v>0</v>
      </c>
      <c r="H23" s="53">
        <f t="shared" si="11"/>
        <v>0</v>
      </c>
      <c r="I23" s="53">
        <f t="shared" si="11"/>
        <v>0</v>
      </c>
      <c r="J23" s="53">
        <f t="shared" si="11"/>
        <v>0</v>
      </c>
      <c r="K23" s="53">
        <f t="shared" si="11"/>
        <v>0</v>
      </c>
      <c r="L23" s="53">
        <f t="shared" si="11"/>
        <v>0</v>
      </c>
      <c r="M23" s="53">
        <f t="shared" si="11"/>
        <v>0</v>
      </c>
      <c r="N23" s="53">
        <f t="shared" ref="N23:O23" si="12">SUM(N20:N22)</f>
        <v>0</v>
      </c>
      <c r="O23" s="53">
        <f t="shared" si="12"/>
        <v>0</v>
      </c>
      <c r="P23" s="54">
        <f t="shared" si="11"/>
        <v>0</v>
      </c>
      <c r="Q23"/>
      <c r="R23"/>
    </row>
    <row r="24" spans="1:18" x14ac:dyDescent="0.3">
      <c r="B24" s="2"/>
      <c r="C24" s="4"/>
      <c r="D24" s="4"/>
      <c r="E24" s="4"/>
      <c r="F24" s="4"/>
      <c r="G24" s="4"/>
      <c r="H24" s="4"/>
      <c r="I24" s="4"/>
      <c r="J24" s="4"/>
      <c r="K24" s="4"/>
      <c r="L24" s="4"/>
      <c r="M24" s="4"/>
      <c r="N24" s="4"/>
      <c r="O24" s="4"/>
      <c r="P24" s="12"/>
      <c r="Q24"/>
      <c r="R24"/>
    </row>
    <row r="25" spans="1:18" x14ac:dyDescent="0.3">
      <c r="B25" s="2" t="s">
        <v>3</v>
      </c>
      <c r="C25" s="31">
        <v>0</v>
      </c>
      <c r="D25" s="31">
        <v>0</v>
      </c>
      <c r="E25" s="31">
        <v>0</v>
      </c>
      <c r="F25" s="31">
        <v>0</v>
      </c>
      <c r="G25" s="31">
        <v>0</v>
      </c>
      <c r="H25" s="31">
        <v>0</v>
      </c>
      <c r="I25" s="31">
        <v>0</v>
      </c>
      <c r="J25" s="31">
        <v>0</v>
      </c>
      <c r="K25" s="31">
        <v>0</v>
      </c>
      <c r="L25" s="31">
        <v>0</v>
      </c>
      <c r="M25" s="31">
        <v>0</v>
      </c>
      <c r="N25" s="31">
        <v>0</v>
      </c>
      <c r="O25" s="31">
        <v>0</v>
      </c>
      <c r="P25" s="13">
        <f>SUM(C25:O25)</f>
        <v>0</v>
      </c>
      <c r="Q25"/>
      <c r="R25"/>
    </row>
    <row r="26" spans="1:18" x14ac:dyDescent="0.3">
      <c r="B26" s="2" t="s">
        <v>5</v>
      </c>
      <c r="C26" s="4">
        <f t="shared" ref="C26:M26" si="13">C23-C25</f>
        <v>0</v>
      </c>
      <c r="D26" s="4">
        <f t="shared" si="13"/>
        <v>0</v>
      </c>
      <c r="E26" s="4">
        <f t="shared" si="13"/>
        <v>0</v>
      </c>
      <c r="F26" s="4">
        <f t="shared" si="13"/>
        <v>0</v>
      </c>
      <c r="G26" s="4">
        <f t="shared" si="13"/>
        <v>0</v>
      </c>
      <c r="H26" s="4">
        <f t="shared" si="13"/>
        <v>0</v>
      </c>
      <c r="I26" s="4">
        <f t="shared" si="13"/>
        <v>0</v>
      </c>
      <c r="J26" s="4">
        <f t="shared" si="13"/>
        <v>0</v>
      </c>
      <c r="K26" s="4">
        <f t="shared" si="13"/>
        <v>0</v>
      </c>
      <c r="L26" s="4">
        <f t="shared" si="13"/>
        <v>0</v>
      </c>
      <c r="M26" s="4">
        <f t="shared" si="13"/>
        <v>0</v>
      </c>
      <c r="N26" s="4">
        <f t="shared" ref="N26:O26" si="14">N23-N25</f>
        <v>0</v>
      </c>
      <c r="O26" s="4">
        <f t="shared" si="14"/>
        <v>0</v>
      </c>
      <c r="P26" s="12">
        <f>P23-P25</f>
        <v>0</v>
      </c>
      <c r="Q26"/>
      <c r="R26"/>
    </row>
    <row r="27" spans="1:18" x14ac:dyDescent="0.3">
      <c r="B27" s="2"/>
      <c r="C27" s="4"/>
      <c r="D27" s="4"/>
      <c r="E27" s="4"/>
      <c r="F27" s="4"/>
      <c r="G27" s="4"/>
      <c r="H27" s="4"/>
      <c r="I27" s="4"/>
      <c r="J27" s="4"/>
      <c r="K27" s="4"/>
      <c r="L27" s="4"/>
      <c r="M27" s="4"/>
      <c r="N27" s="4"/>
      <c r="O27" s="4"/>
      <c r="P27" s="12"/>
      <c r="Q27"/>
      <c r="R27"/>
    </row>
    <row r="28" spans="1:18" x14ac:dyDescent="0.3">
      <c r="B28" s="7" t="s">
        <v>6</v>
      </c>
      <c r="C28" s="4"/>
      <c r="D28" s="4"/>
      <c r="E28" s="4"/>
      <c r="F28" s="4"/>
      <c r="G28" s="4"/>
      <c r="H28" s="4"/>
      <c r="I28" s="4"/>
      <c r="J28" s="4"/>
      <c r="K28" s="4"/>
      <c r="L28" s="4"/>
      <c r="M28" s="4"/>
      <c r="N28" s="4"/>
      <c r="O28" s="4"/>
      <c r="P28" s="12"/>
      <c r="Q28"/>
      <c r="R28"/>
    </row>
    <row r="29" spans="1:18" x14ac:dyDescent="0.3">
      <c r="B29" s="2" t="s">
        <v>14</v>
      </c>
      <c r="C29" s="30">
        <v>0</v>
      </c>
      <c r="D29" s="30">
        <v>0</v>
      </c>
      <c r="E29" s="30">
        <v>0</v>
      </c>
      <c r="F29" s="30">
        <v>0</v>
      </c>
      <c r="G29" s="30">
        <v>0</v>
      </c>
      <c r="H29" s="30">
        <v>0</v>
      </c>
      <c r="I29" s="30">
        <v>0</v>
      </c>
      <c r="J29" s="30">
        <v>0</v>
      </c>
      <c r="K29" s="30">
        <v>0</v>
      </c>
      <c r="L29" s="30">
        <v>0</v>
      </c>
      <c r="M29" s="30">
        <v>0</v>
      </c>
      <c r="N29" s="30">
        <v>0</v>
      </c>
      <c r="O29" s="30">
        <v>0</v>
      </c>
      <c r="P29" s="12">
        <f t="shared" ref="P29:P39" si="15">SUM(C29:O29)</f>
        <v>0</v>
      </c>
      <c r="Q29"/>
      <c r="R29"/>
    </row>
    <row r="30" spans="1:18" x14ac:dyDescent="0.3">
      <c r="B30" s="2" t="s">
        <v>15</v>
      </c>
      <c r="C30" s="30">
        <v>0</v>
      </c>
      <c r="D30" s="30">
        <v>0</v>
      </c>
      <c r="E30" s="30">
        <v>0</v>
      </c>
      <c r="F30" s="30">
        <v>0</v>
      </c>
      <c r="G30" s="30">
        <v>0</v>
      </c>
      <c r="H30" s="30">
        <v>0</v>
      </c>
      <c r="I30" s="30">
        <v>0</v>
      </c>
      <c r="J30" s="30">
        <v>0</v>
      </c>
      <c r="K30" s="30">
        <v>0</v>
      </c>
      <c r="L30" s="30">
        <v>0</v>
      </c>
      <c r="M30" s="30">
        <v>0</v>
      </c>
      <c r="N30" s="30">
        <v>0</v>
      </c>
      <c r="O30" s="30">
        <v>0</v>
      </c>
      <c r="P30" s="12">
        <f t="shared" si="15"/>
        <v>0</v>
      </c>
      <c r="Q30"/>
      <c r="R30"/>
    </row>
    <row r="31" spans="1:18" x14ac:dyDescent="0.3">
      <c r="B31" s="2" t="s">
        <v>16</v>
      </c>
      <c r="C31" s="30">
        <v>0</v>
      </c>
      <c r="D31" s="30">
        <v>0</v>
      </c>
      <c r="E31" s="30">
        <v>0</v>
      </c>
      <c r="F31" s="30">
        <v>0</v>
      </c>
      <c r="G31" s="30">
        <v>0</v>
      </c>
      <c r="H31" s="30">
        <v>0</v>
      </c>
      <c r="I31" s="30">
        <v>0</v>
      </c>
      <c r="J31" s="30">
        <v>0</v>
      </c>
      <c r="K31" s="30">
        <v>0</v>
      </c>
      <c r="L31" s="30">
        <v>0</v>
      </c>
      <c r="M31" s="30">
        <v>0</v>
      </c>
      <c r="N31" s="30">
        <v>0</v>
      </c>
      <c r="O31" s="30">
        <v>0</v>
      </c>
      <c r="P31" s="12">
        <f t="shared" si="15"/>
        <v>0</v>
      </c>
      <c r="Q31"/>
      <c r="R31"/>
    </row>
    <row r="32" spans="1:18" x14ac:dyDescent="0.3">
      <c r="B32" s="2" t="s">
        <v>21</v>
      </c>
      <c r="C32" s="30">
        <v>0</v>
      </c>
      <c r="D32" s="30">
        <v>0</v>
      </c>
      <c r="E32" s="30">
        <v>0</v>
      </c>
      <c r="F32" s="30">
        <v>0</v>
      </c>
      <c r="G32" s="30">
        <v>0</v>
      </c>
      <c r="H32" s="30">
        <v>0</v>
      </c>
      <c r="I32" s="30">
        <v>0</v>
      </c>
      <c r="J32" s="30">
        <v>0</v>
      </c>
      <c r="K32" s="30">
        <v>0</v>
      </c>
      <c r="L32" s="30">
        <v>0</v>
      </c>
      <c r="M32" s="30">
        <v>0</v>
      </c>
      <c r="N32" s="30">
        <v>0</v>
      </c>
      <c r="O32" s="30">
        <v>0</v>
      </c>
      <c r="P32" s="12">
        <f t="shared" si="15"/>
        <v>0</v>
      </c>
      <c r="Q32"/>
      <c r="R32"/>
    </row>
    <row r="33" spans="1:18" x14ac:dyDescent="0.3">
      <c r="B33" s="2" t="s">
        <v>20</v>
      </c>
      <c r="C33" s="30">
        <v>0</v>
      </c>
      <c r="D33" s="30">
        <v>0</v>
      </c>
      <c r="E33" s="30">
        <v>0</v>
      </c>
      <c r="F33" s="30">
        <v>0</v>
      </c>
      <c r="G33" s="30">
        <v>0</v>
      </c>
      <c r="H33" s="30">
        <v>0</v>
      </c>
      <c r="I33" s="30">
        <v>0</v>
      </c>
      <c r="J33" s="30">
        <v>0</v>
      </c>
      <c r="K33" s="30">
        <v>0</v>
      </c>
      <c r="L33" s="30">
        <v>0</v>
      </c>
      <c r="M33" s="30">
        <v>0</v>
      </c>
      <c r="N33" s="30">
        <v>0</v>
      </c>
      <c r="O33" s="30">
        <v>0</v>
      </c>
      <c r="P33" s="12">
        <f t="shared" si="15"/>
        <v>0</v>
      </c>
      <c r="Q33"/>
      <c r="R33"/>
    </row>
    <row r="34" spans="1:18" x14ac:dyDescent="0.3">
      <c r="B34" s="2" t="s">
        <v>34</v>
      </c>
      <c r="C34" s="30">
        <v>0</v>
      </c>
      <c r="D34" s="30">
        <v>0</v>
      </c>
      <c r="E34" s="30">
        <v>0</v>
      </c>
      <c r="F34" s="30">
        <v>0</v>
      </c>
      <c r="G34" s="30">
        <v>0</v>
      </c>
      <c r="H34" s="30">
        <v>0</v>
      </c>
      <c r="I34" s="30">
        <v>0</v>
      </c>
      <c r="J34" s="30">
        <v>0</v>
      </c>
      <c r="K34" s="30">
        <v>0</v>
      </c>
      <c r="L34" s="30">
        <v>0</v>
      </c>
      <c r="M34" s="30">
        <v>0</v>
      </c>
      <c r="N34" s="30">
        <v>0</v>
      </c>
      <c r="O34" s="30">
        <v>0</v>
      </c>
      <c r="P34" s="12">
        <f t="shared" si="15"/>
        <v>0</v>
      </c>
      <c r="Q34"/>
      <c r="R34"/>
    </row>
    <row r="35" spans="1:18" x14ac:dyDescent="0.3">
      <c r="B35" s="2" t="s">
        <v>33</v>
      </c>
      <c r="C35" s="30">
        <v>0</v>
      </c>
      <c r="D35" s="30">
        <v>0</v>
      </c>
      <c r="E35" s="30">
        <v>0</v>
      </c>
      <c r="F35" s="30">
        <v>0</v>
      </c>
      <c r="G35" s="30">
        <v>0</v>
      </c>
      <c r="H35" s="30">
        <v>0</v>
      </c>
      <c r="I35" s="30">
        <v>0</v>
      </c>
      <c r="J35" s="30">
        <v>0</v>
      </c>
      <c r="K35" s="30">
        <v>0</v>
      </c>
      <c r="L35" s="30">
        <v>0</v>
      </c>
      <c r="M35" s="30">
        <v>0</v>
      </c>
      <c r="N35" s="30">
        <v>0</v>
      </c>
      <c r="O35" s="30">
        <v>0</v>
      </c>
      <c r="P35" s="12">
        <f t="shared" si="15"/>
        <v>0</v>
      </c>
      <c r="Q35"/>
      <c r="R35"/>
    </row>
    <row r="36" spans="1:18" x14ac:dyDescent="0.3">
      <c r="B36" s="2" t="s">
        <v>18</v>
      </c>
      <c r="C36" s="30">
        <v>0</v>
      </c>
      <c r="D36" s="30">
        <v>0</v>
      </c>
      <c r="E36" s="30">
        <v>0</v>
      </c>
      <c r="F36" s="30">
        <v>0</v>
      </c>
      <c r="G36" s="30">
        <v>0</v>
      </c>
      <c r="H36" s="30">
        <v>0</v>
      </c>
      <c r="I36" s="30">
        <v>0</v>
      </c>
      <c r="J36" s="30">
        <v>0</v>
      </c>
      <c r="K36" s="30">
        <v>0</v>
      </c>
      <c r="L36" s="30">
        <v>0</v>
      </c>
      <c r="M36" s="30">
        <v>0</v>
      </c>
      <c r="N36" s="30">
        <v>0</v>
      </c>
      <c r="O36" s="30">
        <v>0</v>
      </c>
      <c r="P36" s="12">
        <f t="shared" si="15"/>
        <v>0</v>
      </c>
      <c r="Q36"/>
      <c r="R36"/>
    </row>
    <row r="37" spans="1:18" x14ac:dyDescent="0.3">
      <c r="B37" s="2" t="s">
        <v>29</v>
      </c>
      <c r="C37" s="30">
        <v>0</v>
      </c>
      <c r="D37" s="30">
        <v>0</v>
      </c>
      <c r="E37" s="30">
        <v>0</v>
      </c>
      <c r="F37" s="30">
        <v>0</v>
      </c>
      <c r="G37" s="30">
        <v>0</v>
      </c>
      <c r="H37" s="30">
        <v>0</v>
      </c>
      <c r="I37" s="30">
        <v>0</v>
      </c>
      <c r="J37" s="30">
        <v>0</v>
      </c>
      <c r="K37" s="30">
        <v>0</v>
      </c>
      <c r="L37" s="30">
        <v>0</v>
      </c>
      <c r="M37" s="30">
        <v>0</v>
      </c>
      <c r="N37" s="30">
        <v>0</v>
      </c>
      <c r="O37" s="30">
        <v>0</v>
      </c>
      <c r="P37" s="12">
        <f t="shared" si="15"/>
        <v>0</v>
      </c>
      <c r="Q37"/>
      <c r="R37"/>
    </row>
    <row r="38" spans="1:18" x14ac:dyDescent="0.3">
      <c r="B38" s="2" t="s">
        <v>19</v>
      </c>
      <c r="C38" s="30">
        <v>0</v>
      </c>
      <c r="D38" s="30">
        <v>0</v>
      </c>
      <c r="E38" s="30">
        <v>0</v>
      </c>
      <c r="F38" s="30">
        <v>0</v>
      </c>
      <c r="G38" s="30">
        <v>0</v>
      </c>
      <c r="H38" s="30">
        <v>0</v>
      </c>
      <c r="I38" s="30">
        <v>0</v>
      </c>
      <c r="J38" s="30">
        <v>0</v>
      </c>
      <c r="K38" s="30">
        <v>0</v>
      </c>
      <c r="L38" s="30">
        <v>0</v>
      </c>
      <c r="M38" s="30">
        <v>0</v>
      </c>
      <c r="N38" s="30">
        <v>0</v>
      </c>
      <c r="O38" s="30">
        <v>0</v>
      </c>
      <c r="P38" s="12">
        <f t="shared" si="15"/>
        <v>0</v>
      </c>
      <c r="Q38"/>
      <c r="R38"/>
    </row>
    <row r="39" spans="1:18" s="35" customFormat="1" x14ac:dyDescent="0.3">
      <c r="A39" s="9"/>
      <c r="B39" s="2" t="s">
        <v>4</v>
      </c>
      <c r="C39" s="31">
        <v>0</v>
      </c>
      <c r="D39" s="31">
        <v>0</v>
      </c>
      <c r="E39" s="31">
        <v>0</v>
      </c>
      <c r="F39" s="31">
        <v>0</v>
      </c>
      <c r="G39" s="31">
        <v>0</v>
      </c>
      <c r="H39" s="31">
        <v>0</v>
      </c>
      <c r="I39" s="31">
        <v>0</v>
      </c>
      <c r="J39" s="31">
        <v>0</v>
      </c>
      <c r="K39" s="31">
        <v>0</v>
      </c>
      <c r="L39" s="31">
        <v>0</v>
      </c>
      <c r="M39" s="31">
        <v>0</v>
      </c>
      <c r="N39" s="31">
        <v>0</v>
      </c>
      <c r="O39" s="31">
        <v>0</v>
      </c>
      <c r="P39" s="12">
        <f t="shared" si="15"/>
        <v>0</v>
      </c>
      <c r="Q39" s="9"/>
      <c r="R39" s="9"/>
    </row>
    <row r="40" spans="1:18" x14ac:dyDescent="0.3">
      <c r="B40" s="1" t="s">
        <v>9</v>
      </c>
      <c r="C40" s="5">
        <f t="shared" ref="C40:P40" si="16">SUM(C29:C39)</f>
        <v>0</v>
      </c>
      <c r="D40" s="5">
        <f t="shared" si="16"/>
        <v>0</v>
      </c>
      <c r="E40" s="5">
        <f t="shared" si="16"/>
        <v>0</v>
      </c>
      <c r="F40" s="5">
        <f t="shared" si="16"/>
        <v>0</v>
      </c>
      <c r="G40" s="5">
        <f t="shared" si="16"/>
        <v>0</v>
      </c>
      <c r="H40" s="5">
        <f t="shared" si="16"/>
        <v>0</v>
      </c>
      <c r="I40" s="5">
        <f t="shared" si="16"/>
        <v>0</v>
      </c>
      <c r="J40" s="5">
        <f t="shared" si="16"/>
        <v>0</v>
      </c>
      <c r="K40" s="5">
        <f t="shared" si="16"/>
        <v>0</v>
      </c>
      <c r="L40" s="5">
        <f t="shared" si="16"/>
        <v>0</v>
      </c>
      <c r="M40" s="5">
        <f t="shared" si="16"/>
        <v>0</v>
      </c>
      <c r="N40" s="5">
        <f t="shared" ref="N40:O40" si="17">SUM(N29:N39)</f>
        <v>0</v>
      </c>
      <c r="O40" s="5">
        <f t="shared" si="17"/>
        <v>0</v>
      </c>
      <c r="P40" s="12">
        <f t="shared" si="16"/>
        <v>0</v>
      </c>
      <c r="Q40"/>
      <c r="R40"/>
    </row>
    <row r="41" spans="1:18" x14ac:dyDescent="0.3">
      <c r="B41" s="2"/>
      <c r="C41" s="5"/>
      <c r="D41" s="5"/>
      <c r="E41" s="5"/>
      <c r="F41" s="5"/>
      <c r="G41" s="5"/>
      <c r="H41" s="5"/>
      <c r="I41" s="5"/>
      <c r="J41" s="5"/>
      <c r="K41" s="5"/>
      <c r="L41" s="5"/>
      <c r="M41" s="5"/>
      <c r="N41" s="5"/>
      <c r="O41" s="5"/>
      <c r="P41" s="14"/>
      <c r="Q41"/>
      <c r="R41"/>
    </row>
    <row r="42" spans="1:18" x14ac:dyDescent="0.3">
      <c r="B42" s="2" t="s">
        <v>17</v>
      </c>
      <c r="C42" s="8">
        <f t="shared" ref="C42:P42" si="18">C26-C40</f>
        <v>0</v>
      </c>
      <c r="D42" s="8">
        <f t="shared" si="18"/>
        <v>0</v>
      </c>
      <c r="E42" s="8">
        <f t="shared" si="18"/>
        <v>0</v>
      </c>
      <c r="F42" s="8">
        <f t="shared" si="18"/>
        <v>0</v>
      </c>
      <c r="G42" s="8">
        <f t="shared" si="18"/>
        <v>0</v>
      </c>
      <c r="H42" s="8">
        <f t="shared" si="18"/>
        <v>0</v>
      </c>
      <c r="I42" s="8">
        <f t="shared" si="18"/>
        <v>0</v>
      </c>
      <c r="J42" s="8">
        <f t="shared" si="18"/>
        <v>0</v>
      </c>
      <c r="K42" s="8">
        <f t="shared" si="18"/>
        <v>0</v>
      </c>
      <c r="L42" s="8">
        <f t="shared" si="18"/>
        <v>0</v>
      </c>
      <c r="M42" s="8">
        <f t="shared" si="18"/>
        <v>0</v>
      </c>
      <c r="N42" s="8">
        <f t="shared" ref="N42:O42" si="19">N26-N40</f>
        <v>0</v>
      </c>
      <c r="O42" s="8">
        <f t="shared" si="19"/>
        <v>0</v>
      </c>
      <c r="P42" s="15">
        <f t="shared" si="18"/>
        <v>0</v>
      </c>
      <c r="Q42"/>
      <c r="R42"/>
    </row>
    <row r="43" spans="1:18" x14ac:dyDescent="0.3">
      <c r="B43" s="2" t="s">
        <v>10</v>
      </c>
      <c r="C43" s="32">
        <v>0</v>
      </c>
      <c r="D43" s="32">
        <v>0</v>
      </c>
      <c r="E43" s="32">
        <v>0</v>
      </c>
      <c r="F43" s="32">
        <v>0</v>
      </c>
      <c r="G43" s="32">
        <v>0</v>
      </c>
      <c r="H43" s="32">
        <v>0</v>
      </c>
      <c r="I43" s="32">
        <v>0</v>
      </c>
      <c r="J43" s="32">
        <v>0</v>
      </c>
      <c r="K43" s="32">
        <v>0</v>
      </c>
      <c r="L43" s="32">
        <v>0</v>
      </c>
      <c r="M43" s="32">
        <v>0</v>
      </c>
      <c r="N43" s="32">
        <v>0</v>
      </c>
      <c r="O43" s="32">
        <v>0</v>
      </c>
      <c r="P43" s="16">
        <f>SUM(C43:O43)</f>
        <v>0</v>
      </c>
      <c r="Q43"/>
      <c r="R43"/>
    </row>
    <row r="44" spans="1:18" x14ac:dyDescent="0.3">
      <c r="B44" s="1" t="s">
        <v>11</v>
      </c>
      <c r="C44" s="4">
        <f t="shared" ref="C44:P44" si="20">C42-C43</f>
        <v>0</v>
      </c>
      <c r="D44" s="4">
        <f t="shared" si="20"/>
        <v>0</v>
      </c>
      <c r="E44" s="4">
        <f t="shared" si="20"/>
        <v>0</v>
      </c>
      <c r="F44" s="4">
        <f t="shared" si="20"/>
        <v>0</v>
      </c>
      <c r="G44" s="4">
        <f t="shared" si="20"/>
        <v>0</v>
      </c>
      <c r="H44" s="4">
        <f t="shared" si="20"/>
        <v>0</v>
      </c>
      <c r="I44" s="4">
        <f t="shared" si="20"/>
        <v>0</v>
      </c>
      <c r="J44" s="4">
        <f t="shared" si="20"/>
        <v>0</v>
      </c>
      <c r="K44" s="4">
        <f t="shared" si="20"/>
        <v>0</v>
      </c>
      <c r="L44" s="4">
        <f t="shared" si="20"/>
        <v>0</v>
      </c>
      <c r="M44" s="4">
        <f t="shared" si="20"/>
        <v>0</v>
      </c>
      <c r="N44" s="4">
        <f t="shared" ref="N44:O44" si="21">N42-N43</f>
        <v>0</v>
      </c>
      <c r="O44" s="4">
        <f t="shared" si="21"/>
        <v>0</v>
      </c>
      <c r="P44" s="12">
        <f t="shared" si="20"/>
        <v>0</v>
      </c>
      <c r="Q44"/>
      <c r="R44"/>
    </row>
    <row r="45" spans="1:18" x14ac:dyDescent="0.3">
      <c r="B45" s="2"/>
      <c r="C45" s="4"/>
      <c r="D45" s="4"/>
      <c r="E45" s="4"/>
      <c r="F45" s="4"/>
      <c r="G45" s="4"/>
      <c r="H45" s="4"/>
      <c r="I45" s="4"/>
      <c r="J45" s="4"/>
      <c r="K45" s="4"/>
      <c r="L45" s="4"/>
      <c r="M45" s="4"/>
      <c r="N45" s="4"/>
      <c r="O45" s="4"/>
      <c r="P45" s="12"/>
      <c r="Q45" s="4"/>
      <c r="R45"/>
    </row>
    <row r="46" spans="1:18" ht="15.75" customHeight="1" x14ac:dyDescent="0.3">
      <c r="B46" s="2" t="s">
        <v>50</v>
      </c>
      <c r="C46" s="4"/>
      <c r="D46" s="4"/>
      <c r="E46" s="4"/>
      <c r="F46" s="4"/>
      <c r="G46" s="4"/>
      <c r="H46" s="4"/>
      <c r="I46" s="4"/>
      <c r="J46" s="4"/>
      <c r="K46" s="4"/>
      <c r="L46" s="4"/>
      <c r="M46" s="4"/>
      <c r="N46" s="4"/>
      <c r="O46" s="4"/>
      <c r="P46" s="33">
        <v>0</v>
      </c>
      <c r="Q46"/>
      <c r="R46"/>
    </row>
    <row r="47" spans="1:18" x14ac:dyDescent="0.3">
      <c r="B47" s="2" t="s">
        <v>12</v>
      </c>
      <c r="C47" s="4"/>
      <c r="D47" s="4"/>
      <c r="E47" s="4"/>
      <c r="F47" s="4"/>
      <c r="G47" s="4"/>
      <c r="H47" s="4"/>
      <c r="I47" s="4"/>
      <c r="J47" s="4"/>
      <c r="K47" s="4"/>
      <c r="L47" s="4"/>
      <c r="M47" s="4"/>
      <c r="N47" s="4"/>
      <c r="O47" s="4"/>
      <c r="P47" s="14">
        <f>IFERROR(P46/P15,0)</f>
        <v>0</v>
      </c>
      <c r="Q47"/>
      <c r="R47"/>
    </row>
    <row r="48" spans="1:18" ht="14.5" x14ac:dyDescent="0.35">
      <c r="B48" s="11"/>
      <c r="C48" s="4"/>
      <c r="D48" s="4"/>
      <c r="E48" s="4"/>
      <c r="F48" s="4"/>
      <c r="G48" s="4"/>
      <c r="H48" s="4"/>
      <c r="I48" s="4"/>
      <c r="J48" s="4"/>
      <c r="K48" s="4"/>
      <c r="L48" s="4"/>
      <c r="M48" s="4"/>
      <c r="N48" s="4"/>
      <c r="O48" s="4"/>
      <c r="P48" s="14"/>
      <c r="Q48"/>
      <c r="R48"/>
    </row>
    <row r="49" spans="1:256" ht="16.5" x14ac:dyDescent="0.3">
      <c r="B49" s="2" t="s">
        <v>49</v>
      </c>
      <c r="C49" s="4"/>
      <c r="D49" s="4"/>
      <c r="E49" s="4"/>
      <c r="F49" s="4"/>
      <c r="G49" s="4"/>
      <c r="H49" s="4"/>
      <c r="I49" s="4"/>
      <c r="J49" s="4"/>
      <c r="K49" s="4"/>
      <c r="L49" s="4"/>
      <c r="M49" s="4"/>
      <c r="N49" s="4"/>
      <c r="O49" s="4"/>
      <c r="P49" s="33">
        <v>0</v>
      </c>
      <c r="Q49"/>
      <c r="R49"/>
    </row>
    <row r="50" spans="1:256" x14ac:dyDescent="0.3">
      <c r="B50" s="2" t="s">
        <v>22</v>
      </c>
      <c r="C50" s="4"/>
      <c r="D50" s="4"/>
      <c r="E50" s="4"/>
      <c r="F50" s="4"/>
      <c r="G50" s="4"/>
      <c r="H50" s="4"/>
      <c r="I50" s="4"/>
      <c r="J50" s="4"/>
      <c r="K50" s="4"/>
      <c r="L50" s="4"/>
      <c r="M50" s="4"/>
      <c r="N50" s="4"/>
      <c r="O50" s="4"/>
      <c r="P50" s="14">
        <f>IFERROR(P49/P15,0)</f>
        <v>0</v>
      </c>
      <c r="Q50"/>
      <c r="R50"/>
    </row>
    <row r="51" spans="1:256" x14ac:dyDescent="0.3">
      <c r="B51" s="2"/>
      <c r="C51" s="4"/>
      <c r="D51" s="4"/>
      <c r="E51" s="4"/>
      <c r="F51" s="4"/>
      <c r="G51" s="4"/>
      <c r="H51" s="4"/>
      <c r="I51" s="4"/>
      <c r="J51" s="4"/>
      <c r="K51" s="4"/>
      <c r="L51" s="4"/>
      <c r="M51" s="4"/>
      <c r="N51" s="4"/>
      <c r="O51" s="4"/>
      <c r="P51" s="14"/>
      <c r="Q51"/>
      <c r="R51"/>
    </row>
    <row r="52" spans="1:256" ht="14.5" thickBot="1" x14ac:dyDescent="0.35">
      <c r="B52" s="6"/>
      <c r="C52" s="10"/>
      <c r="D52" s="10"/>
      <c r="E52" s="10"/>
      <c r="F52" s="10"/>
      <c r="G52" s="10"/>
      <c r="H52" s="10"/>
      <c r="I52" s="10"/>
      <c r="J52" s="10"/>
      <c r="K52" s="10"/>
      <c r="L52" s="10"/>
      <c r="M52" s="10"/>
      <c r="N52" s="10"/>
      <c r="O52" s="10"/>
      <c r="P52" s="17"/>
      <c r="Q52"/>
      <c r="R52"/>
    </row>
    <row r="53" spans="1:256" customFormat="1" ht="14.25" customHeight="1" x14ac:dyDescent="0.3">
      <c r="B53" s="34" t="s">
        <v>26</v>
      </c>
      <c r="C53" s="4"/>
      <c r="D53" s="4"/>
      <c r="E53" s="4"/>
      <c r="F53" s="4"/>
      <c r="G53" s="4"/>
      <c r="H53" s="4"/>
      <c r="I53" s="4"/>
      <c r="J53" s="4"/>
      <c r="K53" s="4"/>
      <c r="L53" s="4"/>
    </row>
    <row r="54" spans="1:256" s="47" customFormat="1" ht="50.5" customHeight="1" x14ac:dyDescent="0.35">
      <c r="A54" s="48"/>
      <c r="B54" s="89" t="s">
        <v>66</v>
      </c>
      <c r="C54" s="89"/>
      <c r="D54" s="89"/>
      <c r="E54" s="89"/>
      <c r="F54" s="89"/>
      <c r="G54" s="89"/>
      <c r="H54" s="89"/>
      <c r="I54" s="89"/>
      <c r="J54" s="89"/>
      <c r="K54" s="89"/>
      <c r="L54" s="89"/>
      <c r="M54" s="89"/>
      <c r="N54" s="89"/>
      <c r="O54" s="89"/>
      <c r="P54" s="89"/>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c r="HX54" s="46"/>
      <c r="HY54" s="46"/>
      <c r="HZ54" s="46"/>
      <c r="IA54" s="46"/>
      <c r="IB54" s="46"/>
      <c r="IC54" s="46"/>
      <c r="ID54" s="46"/>
      <c r="IE54" s="46"/>
      <c r="IF54" s="46"/>
      <c r="IG54" s="46"/>
      <c r="IH54" s="46"/>
      <c r="II54" s="46"/>
      <c r="IJ54" s="46"/>
      <c r="IK54" s="46"/>
      <c r="IL54" s="46"/>
      <c r="IM54" s="46"/>
      <c r="IN54" s="46"/>
      <c r="IO54" s="46"/>
      <c r="IP54" s="46"/>
      <c r="IQ54" s="46"/>
      <c r="IR54" s="46"/>
      <c r="IS54" s="46"/>
      <c r="IT54" s="46"/>
      <c r="IU54" s="46"/>
      <c r="IV54" s="46"/>
    </row>
    <row r="55" spans="1:256" ht="22.5" customHeight="1" x14ac:dyDescent="0.3">
      <c r="B55" s="90" t="s">
        <v>44</v>
      </c>
      <c r="C55" s="90"/>
      <c r="D55" s="90"/>
      <c r="E55" s="90"/>
      <c r="F55" s="90"/>
      <c r="G55" s="90"/>
      <c r="H55" s="90"/>
      <c r="I55" s="90"/>
      <c r="J55" s="90"/>
      <c r="K55" s="90"/>
      <c r="L55" s="90"/>
      <c r="M55" s="90"/>
      <c r="N55" s="90"/>
      <c r="O55" s="90"/>
      <c r="P55" s="90"/>
    </row>
    <row r="56" spans="1:256" x14ac:dyDescent="0.3">
      <c r="B56" s="63" t="s">
        <v>40</v>
      </c>
      <c r="C56" s="63"/>
      <c r="D56" s="63"/>
      <c r="E56" s="63"/>
      <c r="F56" s="63"/>
      <c r="G56" s="63"/>
      <c r="H56" s="63"/>
      <c r="I56" s="63"/>
      <c r="J56" s="63"/>
      <c r="K56" s="63"/>
      <c r="L56" s="63"/>
      <c r="M56" s="63"/>
      <c r="N56" s="63"/>
      <c r="O56" s="63"/>
      <c r="P56" s="63"/>
    </row>
    <row r="57" spans="1:256" customFormat="1" x14ac:dyDescent="0.3">
      <c r="B57" s="24"/>
      <c r="C57" s="24"/>
      <c r="D57" s="24"/>
      <c r="E57" s="24"/>
      <c r="F57" s="24"/>
      <c r="G57" s="24"/>
      <c r="H57" s="24"/>
      <c r="I57" s="24"/>
      <c r="J57" s="24"/>
      <c r="K57" s="24"/>
      <c r="L57" s="24"/>
    </row>
  </sheetData>
  <sheetProtection sheet="1"/>
  <protectedRanges>
    <protectedRange sqref="B6 L2 C20:O22 C25:O25 C29:O39 C43:O43 P46 P49" name="Range1"/>
  </protectedRanges>
  <mergeCells count="4">
    <mergeCell ref="B10:P10"/>
    <mergeCell ref="B54:P54"/>
    <mergeCell ref="B55:P55"/>
    <mergeCell ref="L2:P2"/>
  </mergeCells>
  <pageMargins left="0.25" right="0.21" top="0.42" bottom="0.39" header="0.23" footer="0.17"/>
  <pageSetup scale="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3098-5C28-4871-B1A8-E17429317F96}">
  <sheetPr>
    <pageSetUpPr fitToPage="1"/>
  </sheetPr>
  <dimension ref="A1:IV57"/>
  <sheetViews>
    <sheetView showGridLines="0" topLeftCell="A5" zoomScale="50" zoomScaleNormal="50" zoomScalePageLayoutView="85" workbookViewId="0">
      <selection activeCell="F20" sqref="F20:F22"/>
    </sheetView>
  </sheetViews>
  <sheetFormatPr defaultColWidth="9" defaultRowHeight="14" x14ac:dyDescent="0.3"/>
  <cols>
    <col min="2" max="2" width="38.1640625" style="24" customWidth="1"/>
    <col min="3" max="15" width="13.08203125" style="24" customWidth="1"/>
    <col min="16" max="16" width="12.08203125" style="24" bestFit="1" customWidth="1"/>
    <col min="17" max="16384" width="9" style="24"/>
  </cols>
  <sheetData>
    <row r="1" spans="2:18" x14ac:dyDescent="0.3">
      <c r="B1"/>
      <c r="C1"/>
      <c r="D1"/>
      <c r="E1"/>
      <c r="F1"/>
      <c r="G1"/>
      <c r="H1"/>
      <c r="I1"/>
      <c r="J1"/>
      <c r="K1"/>
      <c r="L1"/>
      <c r="M1"/>
      <c r="N1"/>
      <c r="O1"/>
      <c r="P1"/>
      <c r="Q1"/>
      <c r="R1"/>
    </row>
    <row r="2" spans="2:18" x14ac:dyDescent="0.3">
      <c r="B2" s="9" t="s">
        <v>53</v>
      </c>
      <c r="C2" s="23"/>
      <c r="D2" s="23"/>
      <c r="E2" s="23"/>
      <c r="F2" s="23"/>
      <c r="G2" s="23"/>
      <c r="H2"/>
      <c r="I2"/>
      <c r="J2"/>
      <c r="K2" s="9" t="s">
        <v>46</v>
      </c>
      <c r="L2" s="91" t="s">
        <v>47</v>
      </c>
      <c r="M2" s="91"/>
      <c r="N2" s="91"/>
      <c r="O2" s="91"/>
      <c r="P2" s="91"/>
      <c r="Q2"/>
      <c r="R2"/>
    </row>
    <row r="3" spans="2:18" x14ac:dyDescent="0.3">
      <c r="B3" s="9" t="s">
        <v>43</v>
      </c>
      <c r="C3"/>
      <c r="D3"/>
      <c r="E3"/>
      <c r="F3"/>
      <c r="G3"/>
      <c r="H3"/>
      <c r="I3"/>
      <c r="J3"/>
      <c r="K3"/>
      <c r="L3"/>
      <c r="M3"/>
      <c r="N3"/>
      <c r="O3"/>
      <c r="P3"/>
      <c r="Q3"/>
      <c r="R3"/>
    </row>
    <row r="4" spans="2:18" x14ac:dyDescent="0.3">
      <c r="B4" s="9" t="s">
        <v>65</v>
      </c>
      <c r="C4"/>
      <c r="D4"/>
      <c r="E4"/>
      <c r="F4"/>
      <c r="G4"/>
      <c r="H4"/>
      <c r="I4"/>
      <c r="J4"/>
      <c r="K4"/>
      <c r="L4"/>
      <c r="P4"/>
      <c r="Q4"/>
      <c r="R4"/>
    </row>
    <row r="5" spans="2:18" x14ac:dyDescent="0.3">
      <c r="B5" s="9" t="s">
        <v>23</v>
      </c>
      <c r="C5"/>
      <c r="D5"/>
      <c r="E5"/>
      <c r="F5" s="51"/>
      <c r="G5"/>
      <c r="H5"/>
      <c r="I5"/>
      <c r="J5"/>
      <c r="K5"/>
      <c r="L5"/>
      <c r="M5"/>
      <c r="N5"/>
      <c r="O5"/>
      <c r="P5"/>
      <c r="Q5"/>
      <c r="R5"/>
    </row>
    <row r="6" spans="2:18" ht="15" customHeight="1" x14ac:dyDescent="0.3">
      <c r="B6" s="25" t="s">
        <v>24</v>
      </c>
      <c r="C6"/>
      <c r="D6"/>
      <c r="E6"/>
      <c r="F6"/>
      <c r="G6"/>
      <c r="H6"/>
      <c r="I6"/>
      <c r="J6"/>
      <c r="K6"/>
      <c r="L6"/>
      <c r="M6"/>
      <c r="N6"/>
      <c r="O6"/>
      <c r="P6"/>
      <c r="Q6"/>
      <c r="R6"/>
    </row>
    <row r="7" spans="2:18" x14ac:dyDescent="0.3">
      <c r="B7"/>
      <c r="C7"/>
      <c r="D7"/>
      <c r="E7"/>
      <c r="F7"/>
      <c r="G7"/>
      <c r="H7"/>
      <c r="I7"/>
      <c r="J7"/>
      <c r="K7"/>
      <c r="L7"/>
      <c r="M7"/>
      <c r="N7"/>
      <c r="O7"/>
      <c r="P7"/>
      <c r="Q7"/>
      <c r="R7"/>
    </row>
    <row r="8" spans="2:18" x14ac:dyDescent="0.3">
      <c r="B8" s="9" t="s">
        <v>45</v>
      </c>
      <c r="E8"/>
      <c r="F8"/>
      <c r="G8"/>
      <c r="H8"/>
      <c r="I8"/>
      <c r="J8"/>
      <c r="K8"/>
      <c r="L8"/>
      <c r="M8"/>
      <c r="N8"/>
      <c r="O8"/>
      <c r="P8"/>
      <c r="Q8"/>
      <c r="R8"/>
    </row>
    <row r="9" spans="2:18" x14ac:dyDescent="0.3">
      <c r="B9" t="s">
        <v>54</v>
      </c>
      <c r="E9"/>
      <c r="F9"/>
      <c r="G9"/>
      <c r="H9"/>
      <c r="I9"/>
      <c r="J9"/>
      <c r="K9"/>
      <c r="L9"/>
      <c r="M9"/>
      <c r="N9"/>
      <c r="O9"/>
      <c r="P9"/>
      <c r="Q9"/>
      <c r="R9"/>
    </row>
    <row r="10" spans="2:18" ht="14.5" thickBot="1" x14ac:dyDescent="0.35">
      <c r="B10" s="88" t="s">
        <v>25</v>
      </c>
      <c r="C10" s="88"/>
      <c r="D10" s="88"/>
      <c r="E10" s="88"/>
      <c r="F10" s="88"/>
      <c r="G10" s="88"/>
      <c r="H10" s="88"/>
      <c r="I10" s="88"/>
      <c r="J10" s="88"/>
      <c r="K10" s="88"/>
      <c r="L10" s="88"/>
      <c r="M10" s="88"/>
      <c r="N10" s="88"/>
      <c r="O10" s="88"/>
      <c r="P10" s="88"/>
      <c r="Q10"/>
      <c r="R10"/>
    </row>
    <row r="11" spans="2:18" ht="16.5" thickBot="1" x14ac:dyDescent="0.35">
      <c r="B11" s="18"/>
      <c r="C11" s="84">
        <v>2024</v>
      </c>
      <c r="D11" s="85" t="s">
        <v>83</v>
      </c>
      <c r="E11" s="19">
        <v>2026</v>
      </c>
      <c r="F11" s="19">
        <f t="shared" ref="F11:K11" si="0">E11+1</f>
        <v>2027</v>
      </c>
      <c r="G11" s="19">
        <f t="shared" si="0"/>
        <v>2028</v>
      </c>
      <c r="H11" s="19">
        <f t="shared" si="0"/>
        <v>2029</v>
      </c>
      <c r="I11" s="19">
        <f t="shared" si="0"/>
        <v>2030</v>
      </c>
      <c r="J11" s="19">
        <f t="shared" si="0"/>
        <v>2031</v>
      </c>
      <c r="K11" s="19">
        <f t="shared" si="0"/>
        <v>2032</v>
      </c>
      <c r="L11" s="19">
        <f>K11+1</f>
        <v>2033</v>
      </c>
      <c r="M11" s="19">
        <f t="shared" ref="M11" si="1">L11+1</f>
        <v>2034</v>
      </c>
      <c r="N11" s="19">
        <f t="shared" ref="N11" si="2">M11+1</f>
        <v>2035</v>
      </c>
      <c r="O11" s="19">
        <f t="shared" ref="O11" si="3">N11+1</f>
        <v>2036</v>
      </c>
      <c r="P11" s="20" t="s">
        <v>1</v>
      </c>
      <c r="Q11"/>
      <c r="R11"/>
    </row>
    <row r="12" spans="2:18" x14ac:dyDescent="0.3">
      <c r="B12" s="1" t="s">
        <v>8</v>
      </c>
      <c r="C12" s="3"/>
      <c r="D12" s="3"/>
      <c r="E12" s="3"/>
      <c r="F12" s="3"/>
      <c r="G12" s="3"/>
      <c r="H12" s="3"/>
      <c r="I12" s="3"/>
      <c r="J12" s="3"/>
      <c r="K12" s="3"/>
      <c r="L12" s="3"/>
      <c r="M12" s="3"/>
      <c r="N12" s="3"/>
      <c r="O12" s="3"/>
      <c r="P12" s="12"/>
      <c r="Q12"/>
      <c r="R12"/>
    </row>
    <row r="13" spans="2:18" ht="16.5" x14ac:dyDescent="0.35">
      <c r="B13" s="2" t="s">
        <v>51</v>
      </c>
      <c r="C13" s="21">
        <v>882770.7</v>
      </c>
      <c r="D13" s="75">
        <v>899561.88</v>
      </c>
      <c r="E13" s="75">
        <v>918356.46</v>
      </c>
      <c r="F13" s="75">
        <v>939220.38</v>
      </c>
      <c r="G13" s="75">
        <v>960658.02</v>
      </c>
      <c r="H13" s="75">
        <v>981502.2</v>
      </c>
      <c r="I13" s="75">
        <v>1001634.48</v>
      </c>
      <c r="J13" s="75">
        <v>1021480.74</v>
      </c>
      <c r="K13" s="75">
        <v>1041464.34</v>
      </c>
      <c r="L13" s="75">
        <v>1061227.44</v>
      </c>
      <c r="M13" s="75">
        <v>1081701.5999999999</v>
      </c>
      <c r="N13" s="75">
        <v>1102630.6199999999</v>
      </c>
      <c r="O13" s="75">
        <v>467992.00000000006</v>
      </c>
      <c r="P13" s="22">
        <f>SUM(C13:O13)</f>
        <v>12360200.859999998</v>
      </c>
      <c r="Q13"/>
      <c r="R13"/>
    </row>
    <row r="14" spans="2:18" x14ac:dyDescent="0.3">
      <c r="B14" s="2" t="s">
        <v>0</v>
      </c>
      <c r="C14" s="26">
        <f t="shared" ref="C14:P14" si="4">IFERROR(C23/C13,0)</f>
        <v>0</v>
      </c>
      <c r="D14" s="26">
        <f t="shared" si="4"/>
        <v>0</v>
      </c>
      <c r="E14" s="26">
        <f t="shared" si="4"/>
        <v>0</v>
      </c>
      <c r="F14" s="26">
        <f t="shared" si="4"/>
        <v>0</v>
      </c>
      <c r="G14" s="26">
        <f t="shared" si="4"/>
        <v>0</v>
      </c>
      <c r="H14" s="26">
        <f t="shared" si="4"/>
        <v>0</v>
      </c>
      <c r="I14" s="26">
        <f t="shared" si="4"/>
        <v>0</v>
      </c>
      <c r="J14" s="26">
        <f t="shared" si="4"/>
        <v>0</v>
      </c>
      <c r="K14" s="26">
        <f t="shared" si="4"/>
        <v>0</v>
      </c>
      <c r="L14" s="26">
        <f t="shared" si="4"/>
        <v>0</v>
      </c>
      <c r="M14" s="26">
        <f t="shared" si="4"/>
        <v>0</v>
      </c>
      <c r="N14" s="26">
        <f t="shared" ref="N14:O14" si="5">IFERROR(N23/N13,0)</f>
        <v>0</v>
      </c>
      <c r="O14" s="26">
        <f t="shared" si="5"/>
        <v>0</v>
      </c>
      <c r="P14" s="27">
        <f t="shared" si="4"/>
        <v>0</v>
      </c>
      <c r="Q14"/>
      <c r="R14"/>
    </row>
    <row r="15" spans="2:18" x14ac:dyDescent="0.3">
      <c r="B15" s="2" t="s">
        <v>2</v>
      </c>
      <c r="C15" s="28">
        <v>980</v>
      </c>
      <c r="D15" s="28">
        <f t="shared" ref="D15:M15" si="6">C15</f>
        <v>980</v>
      </c>
      <c r="E15" s="28">
        <f t="shared" si="6"/>
        <v>980</v>
      </c>
      <c r="F15" s="28">
        <f t="shared" si="6"/>
        <v>980</v>
      </c>
      <c r="G15" s="28">
        <f t="shared" si="6"/>
        <v>980</v>
      </c>
      <c r="H15" s="28">
        <f t="shared" si="6"/>
        <v>980</v>
      </c>
      <c r="I15" s="28">
        <f t="shared" si="6"/>
        <v>980</v>
      </c>
      <c r="J15" s="28">
        <f t="shared" si="6"/>
        <v>980</v>
      </c>
      <c r="K15" s="28">
        <f t="shared" si="6"/>
        <v>980</v>
      </c>
      <c r="L15" s="28">
        <f t="shared" si="6"/>
        <v>980</v>
      </c>
      <c r="M15" s="28">
        <f t="shared" si="6"/>
        <v>980</v>
      </c>
      <c r="N15" s="28">
        <f t="shared" ref="N15" si="7">M15</f>
        <v>980</v>
      </c>
      <c r="O15" s="28">
        <f t="shared" ref="O15" si="8">N15</f>
        <v>980</v>
      </c>
      <c r="P15" s="29">
        <f>IF(MIN(C15:O15)&lt;&gt;MAX(C15:O15),"Please verify inconsistency of Sq. Ft. numbers in pro forma",AVERAGE(C15:O15))</f>
        <v>980</v>
      </c>
      <c r="Q15"/>
      <c r="R15"/>
    </row>
    <row r="16" spans="2:18" x14ac:dyDescent="0.3">
      <c r="B16" s="2" t="s">
        <v>13</v>
      </c>
      <c r="C16" s="4">
        <f t="shared" ref="C16:M16" si="9">IFERROR(C23/C15,0)</f>
        <v>0</v>
      </c>
      <c r="D16" s="4">
        <f t="shared" si="9"/>
        <v>0</v>
      </c>
      <c r="E16" s="4">
        <f t="shared" si="9"/>
        <v>0</v>
      </c>
      <c r="F16" s="4">
        <f t="shared" si="9"/>
        <v>0</v>
      </c>
      <c r="G16" s="4">
        <f t="shared" si="9"/>
        <v>0</v>
      </c>
      <c r="H16" s="4">
        <f t="shared" si="9"/>
        <v>0</v>
      </c>
      <c r="I16" s="4">
        <f t="shared" si="9"/>
        <v>0</v>
      </c>
      <c r="J16" s="4">
        <f t="shared" si="9"/>
        <v>0</v>
      </c>
      <c r="K16" s="4">
        <f t="shared" si="9"/>
        <v>0</v>
      </c>
      <c r="L16" s="4">
        <f t="shared" si="9"/>
        <v>0</v>
      </c>
      <c r="M16" s="4">
        <f t="shared" si="9"/>
        <v>0</v>
      </c>
      <c r="N16" s="4">
        <f t="shared" ref="N16:O16" si="10">IFERROR(N23/N15,0)</f>
        <v>0</v>
      </c>
      <c r="O16" s="4">
        <f t="shared" si="10"/>
        <v>0</v>
      </c>
      <c r="P16" s="38">
        <f>IFERROR(P23/P15/10,0)</f>
        <v>0</v>
      </c>
      <c r="Q16"/>
      <c r="R16"/>
    </row>
    <row r="17" spans="1:18" x14ac:dyDescent="0.3">
      <c r="B17" s="2"/>
      <c r="C17" s="4"/>
      <c r="D17" s="4"/>
      <c r="E17" s="4"/>
      <c r="F17" s="4"/>
      <c r="G17" s="4"/>
      <c r="H17" s="4"/>
      <c r="I17" s="4"/>
      <c r="J17" s="4"/>
      <c r="K17" s="4"/>
      <c r="L17" s="4"/>
      <c r="M17" s="4"/>
      <c r="N17" s="4"/>
      <c r="O17" s="4"/>
      <c r="P17" s="12"/>
      <c r="Q17"/>
      <c r="R17"/>
    </row>
    <row r="18" spans="1:18" s="35" customFormat="1" x14ac:dyDescent="0.3">
      <c r="A18" s="9"/>
      <c r="B18" s="1" t="s">
        <v>7</v>
      </c>
      <c r="C18" s="4"/>
      <c r="D18" s="4"/>
      <c r="E18" s="4"/>
      <c r="F18" s="4"/>
      <c r="G18" s="4"/>
      <c r="H18" s="4"/>
      <c r="I18" s="4"/>
      <c r="J18" s="4"/>
      <c r="K18" s="4"/>
      <c r="L18" s="4"/>
      <c r="M18" s="4"/>
      <c r="N18" s="4"/>
      <c r="O18" s="4"/>
      <c r="P18" s="12"/>
      <c r="Q18" s="9"/>
      <c r="R18" s="9"/>
    </row>
    <row r="19" spans="1:18" s="35" customFormat="1" x14ac:dyDescent="0.3">
      <c r="A19" s="9"/>
      <c r="B19" s="1" t="s">
        <v>35</v>
      </c>
      <c r="C19" s="4"/>
      <c r="D19" s="4"/>
      <c r="E19" s="4"/>
      <c r="F19" s="4"/>
      <c r="G19" s="4"/>
      <c r="H19" s="4"/>
      <c r="I19" s="4"/>
      <c r="J19" s="4"/>
      <c r="K19" s="4"/>
      <c r="L19" s="4"/>
      <c r="M19" s="4"/>
      <c r="N19" s="4"/>
      <c r="O19" s="4"/>
      <c r="P19" s="12"/>
      <c r="Q19" s="9"/>
      <c r="R19" s="9"/>
    </row>
    <row r="20" spans="1:18" s="35" customFormat="1" x14ac:dyDescent="0.3">
      <c r="A20" s="9"/>
      <c r="B20" s="52" t="s">
        <v>52</v>
      </c>
      <c r="C20" s="30">
        <v>0</v>
      </c>
      <c r="D20" s="30">
        <v>0</v>
      </c>
      <c r="E20" s="30">
        <v>0</v>
      </c>
      <c r="F20" s="30">
        <v>0</v>
      </c>
      <c r="G20" s="30">
        <v>0</v>
      </c>
      <c r="H20" s="30">
        <v>0</v>
      </c>
      <c r="I20" s="30">
        <v>0</v>
      </c>
      <c r="J20" s="30">
        <v>0</v>
      </c>
      <c r="K20" s="30">
        <v>0</v>
      </c>
      <c r="L20" s="30">
        <v>0</v>
      </c>
      <c r="M20" s="30">
        <v>0</v>
      </c>
      <c r="N20" s="30">
        <v>0</v>
      </c>
      <c r="O20" s="30">
        <v>0</v>
      </c>
      <c r="P20" s="12">
        <f>SUM(C20:O20)</f>
        <v>0</v>
      </c>
      <c r="Q20" s="9"/>
      <c r="R20" s="9"/>
    </row>
    <row r="21" spans="1:18" s="35" customFormat="1" ht="14" customHeight="1" x14ac:dyDescent="0.3">
      <c r="A21" s="9"/>
      <c r="B21" s="52" t="s">
        <v>38</v>
      </c>
      <c r="C21" s="30">
        <v>0</v>
      </c>
      <c r="D21" s="30">
        <v>0</v>
      </c>
      <c r="E21" s="30">
        <v>0</v>
      </c>
      <c r="F21" s="30">
        <v>0</v>
      </c>
      <c r="G21" s="30">
        <v>0</v>
      </c>
      <c r="H21" s="30">
        <v>0</v>
      </c>
      <c r="I21" s="30">
        <v>0</v>
      </c>
      <c r="J21" s="30">
        <v>0</v>
      </c>
      <c r="K21" s="30">
        <v>0</v>
      </c>
      <c r="L21" s="30">
        <v>0</v>
      </c>
      <c r="M21" s="30">
        <v>0</v>
      </c>
      <c r="N21" s="30">
        <v>0</v>
      </c>
      <c r="O21" s="30">
        <v>0</v>
      </c>
      <c r="P21" s="12">
        <f>SUM(C21:O21)</f>
        <v>0</v>
      </c>
      <c r="Q21" s="9"/>
      <c r="R21" s="9"/>
    </row>
    <row r="22" spans="1:18" s="35" customFormat="1" x14ac:dyDescent="0.3">
      <c r="A22" s="9"/>
      <c r="B22" s="52" t="s">
        <v>36</v>
      </c>
      <c r="C22" s="31">
        <v>0</v>
      </c>
      <c r="D22" s="31">
        <v>0</v>
      </c>
      <c r="E22" s="31">
        <v>0</v>
      </c>
      <c r="F22" s="31">
        <v>0</v>
      </c>
      <c r="G22" s="31">
        <v>0</v>
      </c>
      <c r="H22" s="31">
        <v>0</v>
      </c>
      <c r="I22" s="31">
        <v>0</v>
      </c>
      <c r="J22" s="31">
        <v>0</v>
      </c>
      <c r="K22" s="31">
        <v>0</v>
      </c>
      <c r="L22" s="31">
        <v>0</v>
      </c>
      <c r="M22" s="31">
        <v>0</v>
      </c>
      <c r="N22" s="31">
        <v>0</v>
      </c>
      <c r="O22" s="31">
        <v>0</v>
      </c>
      <c r="P22" s="12">
        <f>SUM(C22:O22)</f>
        <v>0</v>
      </c>
      <c r="Q22" s="9"/>
      <c r="R22" s="9"/>
    </row>
    <row r="23" spans="1:18" x14ac:dyDescent="0.3">
      <c r="B23" s="1" t="s">
        <v>39</v>
      </c>
      <c r="C23" s="53">
        <f t="shared" ref="C23:P23" si="11">SUM(C20:C22)</f>
        <v>0</v>
      </c>
      <c r="D23" s="53">
        <f t="shared" si="11"/>
        <v>0</v>
      </c>
      <c r="E23" s="53">
        <f t="shared" si="11"/>
        <v>0</v>
      </c>
      <c r="F23" s="53">
        <f t="shared" si="11"/>
        <v>0</v>
      </c>
      <c r="G23" s="53">
        <f t="shared" si="11"/>
        <v>0</v>
      </c>
      <c r="H23" s="53">
        <f t="shared" si="11"/>
        <v>0</v>
      </c>
      <c r="I23" s="53">
        <f t="shared" si="11"/>
        <v>0</v>
      </c>
      <c r="J23" s="53">
        <f t="shared" si="11"/>
        <v>0</v>
      </c>
      <c r="K23" s="53">
        <f t="shared" si="11"/>
        <v>0</v>
      </c>
      <c r="L23" s="53">
        <f t="shared" si="11"/>
        <v>0</v>
      </c>
      <c r="M23" s="53">
        <f t="shared" si="11"/>
        <v>0</v>
      </c>
      <c r="N23" s="53">
        <f t="shared" ref="N23:O23" si="12">SUM(N20:N22)</f>
        <v>0</v>
      </c>
      <c r="O23" s="53">
        <f t="shared" si="12"/>
        <v>0</v>
      </c>
      <c r="P23" s="54">
        <f t="shared" si="11"/>
        <v>0</v>
      </c>
      <c r="Q23"/>
      <c r="R23"/>
    </row>
    <row r="24" spans="1:18" x14ac:dyDescent="0.3">
      <c r="B24" s="2"/>
      <c r="C24" s="4"/>
      <c r="D24" s="4"/>
      <c r="E24" s="4"/>
      <c r="F24" s="4"/>
      <c r="G24" s="4"/>
      <c r="H24" s="4"/>
      <c r="I24" s="4"/>
      <c r="J24" s="4"/>
      <c r="K24" s="4"/>
      <c r="L24" s="4"/>
      <c r="M24" s="4"/>
      <c r="N24" s="4"/>
      <c r="O24" s="4"/>
      <c r="P24" s="12"/>
      <c r="Q24"/>
      <c r="R24"/>
    </row>
    <row r="25" spans="1:18" x14ac:dyDescent="0.3">
      <c r="B25" s="2" t="s">
        <v>3</v>
      </c>
      <c r="C25" s="31">
        <v>0</v>
      </c>
      <c r="D25" s="31">
        <v>0</v>
      </c>
      <c r="E25" s="31">
        <v>0</v>
      </c>
      <c r="F25" s="31">
        <v>0</v>
      </c>
      <c r="G25" s="31">
        <v>0</v>
      </c>
      <c r="H25" s="31">
        <v>0</v>
      </c>
      <c r="I25" s="31">
        <v>0</v>
      </c>
      <c r="J25" s="31">
        <v>0</v>
      </c>
      <c r="K25" s="31">
        <v>0</v>
      </c>
      <c r="L25" s="31">
        <v>0</v>
      </c>
      <c r="M25" s="31">
        <v>0</v>
      </c>
      <c r="N25" s="31">
        <v>0</v>
      </c>
      <c r="O25" s="31">
        <v>0</v>
      </c>
      <c r="P25" s="13">
        <f>SUM(C25:O25)</f>
        <v>0</v>
      </c>
      <c r="Q25"/>
      <c r="R25"/>
    </row>
    <row r="26" spans="1:18" x14ac:dyDescent="0.3">
      <c r="B26" s="2" t="s">
        <v>5</v>
      </c>
      <c r="C26" s="4">
        <f t="shared" ref="C26:M26" si="13">C23-C25</f>
        <v>0</v>
      </c>
      <c r="D26" s="4">
        <f t="shared" si="13"/>
        <v>0</v>
      </c>
      <c r="E26" s="4">
        <f t="shared" si="13"/>
        <v>0</v>
      </c>
      <c r="F26" s="4">
        <f t="shared" si="13"/>
        <v>0</v>
      </c>
      <c r="G26" s="4">
        <f t="shared" si="13"/>
        <v>0</v>
      </c>
      <c r="H26" s="4">
        <f t="shared" si="13"/>
        <v>0</v>
      </c>
      <c r="I26" s="4">
        <f t="shared" si="13"/>
        <v>0</v>
      </c>
      <c r="J26" s="4">
        <f t="shared" si="13"/>
        <v>0</v>
      </c>
      <c r="K26" s="4">
        <f t="shared" si="13"/>
        <v>0</v>
      </c>
      <c r="L26" s="4">
        <f t="shared" si="13"/>
        <v>0</v>
      </c>
      <c r="M26" s="4">
        <f t="shared" si="13"/>
        <v>0</v>
      </c>
      <c r="N26" s="4">
        <f t="shared" ref="N26:O26" si="14">N23-N25</f>
        <v>0</v>
      </c>
      <c r="O26" s="4">
        <f t="shared" si="14"/>
        <v>0</v>
      </c>
      <c r="P26" s="12">
        <f>P23-P25</f>
        <v>0</v>
      </c>
      <c r="Q26"/>
      <c r="R26"/>
    </row>
    <row r="27" spans="1:18" x14ac:dyDescent="0.3">
      <c r="B27" s="2"/>
      <c r="C27" s="4"/>
      <c r="D27" s="4"/>
      <c r="E27" s="4"/>
      <c r="F27" s="4"/>
      <c r="G27" s="4"/>
      <c r="H27" s="4"/>
      <c r="I27" s="4"/>
      <c r="J27" s="4"/>
      <c r="K27" s="4"/>
      <c r="L27" s="4"/>
      <c r="M27" s="4"/>
      <c r="N27" s="4"/>
      <c r="O27" s="4"/>
      <c r="P27" s="12"/>
      <c r="Q27"/>
      <c r="R27"/>
    </row>
    <row r="28" spans="1:18" x14ac:dyDescent="0.3">
      <c r="B28" s="7" t="s">
        <v>6</v>
      </c>
      <c r="C28" s="4"/>
      <c r="D28" s="4"/>
      <c r="E28" s="4"/>
      <c r="F28" s="4"/>
      <c r="G28" s="4"/>
      <c r="H28" s="4"/>
      <c r="I28" s="4"/>
      <c r="J28" s="4"/>
      <c r="K28" s="4"/>
      <c r="L28" s="4"/>
      <c r="M28" s="4"/>
      <c r="N28" s="4"/>
      <c r="O28" s="4"/>
      <c r="P28" s="12"/>
      <c r="Q28"/>
      <c r="R28"/>
    </row>
    <row r="29" spans="1:18" x14ac:dyDescent="0.3">
      <c r="B29" s="2" t="s">
        <v>14</v>
      </c>
      <c r="C29" s="30">
        <v>0</v>
      </c>
      <c r="D29" s="30">
        <v>0</v>
      </c>
      <c r="E29" s="30">
        <v>0</v>
      </c>
      <c r="F29" s="30">
        <v>0</v>
      </c>
      <c r="G29" s="30">
        <v>0</v>
      </c>
      <c r="H29" s="30">
        <v>0</v>
      </c>
      <c r="I29" s="30">
        <v>0</v>
      </c>
      <c r="J29" s="30">
        <v>0</v>
      </c>
      <c r="K29" s="30">
        <v>0</v>
      </c>
      <c r="L29" s="30">
        <v>0</v>
      </c>
      <c r="M29" s="30">
        <v>0</v>
      </c>
      <c r="N29" s="30">
        <v>0</v>
      </c>
      <c r="O29" s="30">
        <v>0</v>
      </c>
      <c r="P29" s="12">
        <f t="shared" ref="P29:P39" si="15">SUM(C29:O29)</f>
        <v>0</v>
      </c>
      <c r="Q29"/>
      <c r="R29"/>
    </row>
    <row r="30" spans="1:18" x14ac:dyDescent="0.3">
      <c r="B30" s="2" t="s">
        <v>15</v>
      </c>
      <c r="C30" s="30">
        <v>0</v>
      </c>
      <c r="D30" s="30">
        <v>0</v>
      </c>
      <c r="E30" s="30">
        <v>0</v>
      </c>
      <c r="F30" s="30">
        <v>0</v>
      </c>
      <c r="G30" s="30">
        <v>0</v>
      </c>
      <c r="H30" s="30">
        <v>0</v>
      </c>
      <c r="I30" s="30">
        <v>0</v>
      </c>
      <c r="J30" s="30">
        <v>0</v>
      </c>
      <c r="K30" s="30">
        <v>0</v>
      </c>
      <c r="L30" s="30">
        <v>0</v>
      </c>
      <c r="M30" s="30">
        <v>0</v>
      </c>
      <c r="N30" s="30">
        <v>0</v>
      </c>
      <c r="O30" s="30">
        <v>0</v>
      </c>
      <c r="P30" s="12">
        <f t="shared" si="15"/>
        <v>0</v>
      </c>
      <c r="Q30"/>
      <c r="R30"/>
    </row>
    <row r="31" spans="1:18" x14ac:dyDescent="0.3">
      <c r="B31" s="2" t="s">
        <v>16</v>
      </c>
      <c r="C31" s="30">
        <v>0</v>
      </c>
      <c r="D31" s="30">
        <v>0</v>
      </c>
      <c r="E31" s="30">
        <v>0</v>
      </c>
      <c r="F31" s="30">
        <v>0</v>
      </c>
      <c r="G31" s="30">
        <v>0</v>
      </c>
      <c r="H31" s="30">
        <v>0</v>
      </c>
      <c r="I31" s="30">
        <v>0</v>
      </c>
      <c r="J31" s="30">
        <v>0</v>
      </c>
      <c r="K31" s="30">
        <v>0</v>
      </c>
      <c r="L31" s="30">
        <v>0</v>
      </c>
      <c r="M31" s="30">
        <v>0</v>
      </c>
      <c r="N31" s="30">
        <v>0</v>
      </c>
      <c r="O31" s="30">
        <v>0</v>
      </c>
      <c r="P31" s="12">
        <f t="shared" si="15"/>
        <v>0</v>
      </c>
      <c r="Q31"/>
      <c r="R31"/>
    </row>
    <row r="32" spans="1:18" x14ac:dyDescent="0.3">
      <c r="B32" s="2" t="s">
        <v>21</v>
      </c>
      <c r="C32" s="30">
        <v>0</v>
      </c>
      <c r="D32" s="30">
        <v>0</v>
      </c>
      <c r="E32" s="30">
        <v>0</v>
      </c>
      <c r="F32" s="30">
        <v>0</v>
      </c>
      <c r="G32" s="30">
        <v>0</v>
      </c>
      <c r="H32" s="30">
        <v>0</v>
      </c>
      <c r="I32" s="30">
        <v>0</v>
      </c>
      <c r="J32" s="30">
        <v>0</v>
      </c>
      <c r="K32" s="30">
        <v>0</v>
      </c>
      <c r="L32" s="30">
        <v>0</v>
      </c>
      <c r="M32" s="30">
        <v>0</v>
      </c>
      <c r="N32" s="30">
        <v>0</v>
      </c>
      <c r="O32" s="30">
        <v>0</v>
      </c>
      <c r="P32" s="12">
        <f t="shared" si="15"/>
        <v>0</v>
      </c>
      <c r="Q32"/>
      <c r="R32"/>
    </row>
    <row r="33" spans="1:18" x14ac:dyDescent="0.3">
      <c r="B33" s="2" t="s">
        <v>20</v>
      </c>
      <c r="C33" s="30">
        <v>0</v>
      </c>
      <c r="D33" s="30">
        <v>0</v>
      </c>
      <c r="E33" s="30">
        <v>0</v>
      </c>
      <c r="F33" s="30">
        <v>0</v>
      </c>
      <c r="G33" s="30">
        <v>0</v>
      </c>
      <c r="H33" s="30">
        <v>0</v>
      </c>
      <c r="I33" s="30">
        <v>0</v>
      </c>
      <c r="J33" s="30">
        <v>0</v>
      </c>
      <c r="K33" s="30">
        <v>0</v>
      </c>
      <c r="L33" s="30">
        <v>0</v>
      </c>
      <c r="M33" s="30">
        <v>0</v>
      </c>
      <c r="N33" s="30">
        <v>0</v>
      </c>
      <c r="O33" s="30">
        <v>0</v>
      </c>
      <c r="P33" s="12">
        <f t="shared" si="15"/>
        <v>0</v>
      </c>
      <c r="Q33"/>
      <c r="R33"/>
    </row>
    <row r="34" spans="1:18" x14ac:dyDescent="0.3">
      <c r="B34" s="2" t="s">
        <v>34</v>
      </c>
      <c r="C34" s="30">
        <v>0</v>
      </c>
      <c r="D34" s="30">
        <v>0</v>
      </c>
      <c r="E34" s="30">
        <v>0</v>
      </c>
      <c r="F34" s="30">
        <v>0</v>
      </c>
      <c r="G34" s="30">
        <v>0</v>
      </c>
      <c r="H34" s="30">
        <v>0</v>
      </c>
      <c r="I34" s="30">
        <v>0</v>
      </c>
      <c r="J34" s="30">
        <v>0</v>
      </c>
      <c r="K34" s="30">
        <v>0</v>
      </c>
      <c r="L34" s="30">
        <v>0</v>
      </c>
      <c r="M34" s="30">
        <v>0</v>
      </c>
      <c r="N34" s="30">
        <v>0</v>
      </c>
      <c r="O34" s="30">
        <v>0</v>
      </c>
      <c r="P34" s="12">
        <f t="shared" si="15"/>
        <v>0</v>
      </c>
      <c r="Q34"/>
      <c r="R34"/>
    </row>
    <row r="35" spans="1:18" x14ac:dyDescent="0.3">
      <c r="B35" s="2" t="s">
        <v>33</v>
      </c>
      <c r="C35" s="30">
        <v>0</v>
      </c>
      <c r="D35" s="30">
        <v>0</v>
      </c>
      <c r="E35" s="30">
        <v>0</v>
      </c>
      <c r="F35" s="30">
        <v>0</v>
      </c>
      <c r="G35" s="30">
        <v>0</v>
      </c>
      <c r="H35" s="30">
        <v>0</v>
      </c>
      <c r="I35" s="30">
        <v>0</v>
      </c>
      <c r="J35" s="30">
        <v>0</v>
      </c>
      <c r="K35" s="30">
        <v>0</v>
      </c>
      <c r="L35" s="30">
        <v>0</v>
      </c>
      <c r="M35" s="30">
        <v>0</v>
      </c>
      <c r="N35" s="30">
        <v>0</v>
      </c>
      <c r="O35" s="30">
        <v>0</v>
      </c>
      <c r="P35" s="12">
        <f t="shared" si="15"/>
        <v>0</v>
      </c>
      <c r="Q35"/>
      <c r="R35"/>
    </row>
    <row r="36" spans="1:18" x14ac:dyDescent="0.3">
      <c r="B36" s="2" t="s">
        <v>18</v>
      </c>
      <c r="C36" s="30">
        <v>0</v>
      </c>
      <c r="D36" s="30">
        <v>0</v>
      </c>
      <c r="E36" s="30">
        <v>0</v>
      </c>
      <c r="F36" s="30">
        <v>0</v>
      </c>
      <c r="G36" s="30">
        <v>0</v>
      </c>
      <c r="H36" s="30">
        <v>0</v>
      </c>
      <c r="I36" s="30">
        <v>0</v>
      </c>
      <c r="J36" s="30">
        <v>0</v>
      </c>
      <c r="K36" s="30">
        <v>0</v>
      </c>
      <c r="L36" s="30">
        <v>0</v>
      </c>
      <c r="M36" s="30">
        <v>0</v>
      </c>
      <c r="N36" s="30">
        <v>0</v>
      </c>
      <c r="O36" s="30">
        <v>0</v>
      </c>
      <c r="P36" s="12">
        <f t="shared" si="15"/>
        <v>0</v>
      </c>
      <c r="Q36"/>
      <c r="R36"/>
    </row>
    <row r="37" spans="1:18" x14ac:dyDescent="0.3">
      <c r="B37" s="2" t="s">
        <v>29</v>
      </c>
      <c r="C37" s="30">
        <v>0</v>
      </c>
      <c r="D37" s="30">
        <v>0</v>
      </c>
      <c r="E37" s="30">
        <v>0</v>
      </c>
      <c r="F37" s="30">
        <v>0</v>
      </c>
      <c r="G37" s="30">
        <v>0</v>
      </c>
      <c r="H37" s="30">
        <v>0</v>
      </c>
      <c r="I37" s="30">
        <v>0</v>
      </c>
      <c r="J37" s="30">
        <v>0</v>
      </c>
      <c r="K37" s="30">
        <v>0</v>
      </c>
      <c r="L37" s="30">
        <v>0</v>
      </c>
      <c r="M37" s="30">
        <v>0</v>
      </c>
      <c r="N37" s="30">
        <v>0</v>
      </c>
      <c r="O37" s="30">
        <v>0</v>
      </c>
      <c r="P37" s="12">
        <f t="shared" si="15"/>
        <v>0</v>
      </c>
      <c r="Q37"/>
      <c r="R37"/>
    </row>
    <row r="38" spans="1:18" x14ac:dyDescent="0.3">
      <c r="B38" s="2" t="s">
        <v>19</v>
      </c>
      <c r="C38" s="30">
        <v>0</v>
      </c>
      <c r="D38" s="30">
        <v>0</v>
      </c>
      <c r="E38" s="30">
        <v>0</v>
      </c>
      <c r="F38" s="30">
        <v>0</v>
      </c>
      <c r="G38" s="30">
        <v>0</v>
      </c>
      <c r="H38" s="30">
        <v>0</v>
      </c>
      <c r="I38" s="30">
        <v>0</v>
      </c>
      <c r="J38" s="30">
        <v>0</v>
      </c>
      <c r="K38" s="30">
        <v>0</v>
      </c>
      <c r="L38" s="30">
        <v>0</v>
      </c>
      <c r="M38" s="30">
        <v>0</v>
      </c>
      <c r="N38" s="30">
        <v>0</v>
      </c>
      <c r="O38" s="30">
        <v>0</v>
      </c>
      <c r="P38" s="12">
        <f t="shared" si="15"/>
        <v>0</v>
      </c>
      <c r="Q38"/>
      <c r="R38"/>
    </row>
    <row r="39" spans="1:18" s="35" customFormat="1" x14ac:dyDescent="0.3">
      <c r="A39" s="9"/>
      <c r="B39" s="2" t="s">
        <v>4</v>
      </c>
      <c r="C39" s="31">
        <v>0</v>
      </c>
      <c r="D39" s="31">
        <v>0</v>
      </c>
      <c r="E39" s="31">
        <v>0</v>
      </c>
      <c r="F39" s="31">
        <v>0</v>
      </c>
      <c r="G39" s="31">
        <v>0</v>
      </c>
      <c r="H39" s="31">
        <v>0</v>
      </c>
      <c r="I39" s="31">
        <v>0</v>
      </c>
      <c r="J39" s="31">
        <v>0</v>
      </c>
      <c r="K39" s="31">
        <v>0</v>
      </c>
      <c r="L39" s="31">
        <v>0</v>
      </c>
      <c r="M39" s="31">
        <v>0</v>
      </c>
      <c r="N39" s="31">
        <v>0</v>
      </c>
      <c r="O39" s="31">
        <v>0</v>
      </c>
      <c r="P39" s="12">
        <f t="shared" si="15"/>
        <v>0</v>
      </c>
      <c r="Q39" s="9"/>
      <c r="R39" s="9"/>
    </row>
    <row r="40" spans="1:18" x14ac:dyDescent="0.3">
      <c r="B40" s="1" t="s">
        <v>9</v>
      </c>
      <c r="C40" s="5">
        <f t="shared" ref="C40:P40" si="16">SUM(C29:C39)</f>
        <v>0</v>
      </c>
      <c r="D40" s="5">
        <f t="shared" si="16"/>
        <v>0</v>
      </c>
      <c r="E40" s="5">
        <f t="shared" si="16"/>
        <v>0</v>
      </c>
      <c r="F40" s="5">
        <f t="shared" si="16"/>
        <v>0</v>
      </c>
      <c r="G40" s="5">
        <f t="shared" si="16"/>
        <v>0</v>
      </c>
      <c r="H40" s="5">
        <f t="shared" si="16"/>
        <v>0</v>
      </c>
      <c r="I40" s="5">
        <f t="shared" si="16"/>
        <v>0</v>
      </c>
      <c r="J40" s="5">
        <f t="shared" si="16"/>
        <v>0</v>
      </c>
      <c r="K40" s="5">
        <f t="shared" si="16"/>
        <v>0</v>
      </c>
      <c r="L40" s="5">
        <f t="shared" si="16"/>
        <v>0</v>
      </c>
      <c r="M40" s="5">
        <f t="shared" si="16"/>
        <v>0</v>
      </c>
      <c r="N40" s="5">
        <f t="shared" ref="N40:O40" si="17">SUM(N29:N39)</f>
        <v>0</v>
      </c>
      <c r="O40" s="5">
        <f t="shared" si="17"/>
        <v>0</v>
      </c>
      <c r="P40" s="12">
        <f t="shared" si="16"/>
        <v>0</v>
      </c>
      <c r="Q40"/>
      <c r="R40"/>
    </row>
    <row r="41" spans="1:18" x14ac:dyDescent="0.3">
      <c r="B41" s="2"/>
      <c r="C41" s="5"/>
      <c r="D41" s="5"/>
      <c r="E41" s="5"/>
      <c r="F41" s="5"/>
      <c r="G41" s="5"/>
      <c r="H41" s="5"/>
      <c r="I41" s="5"/>
      <c r="J41" s="5"/>
      <c r="K41" s="5"/>
      <c r="L41" s="5"/>
      <c r="M41" s="5"/>
      <c r="N41" s="5"/>
      <c r="O41" s="5"/>
      <c r="P41" s="14"/>
      <c r="Q41"/>
      <c r="R41"/>
    </row>
    <row r="42" spans="1:18" x14ac:dyDescent="0.3">
      <c r="B42" s="2" t="s">
        <v>17</v>
      </c>
      <c r="C42" s="8">
        <f t="shared" ref="C42:P42" si="18">C26-C40</f>
        <v>0</v>
      </c>
      <c r="D42" s="8">
        <f t="shared" si="18"/>
        <v>0</v>
      </c>
      <c r="E42" s="8">
        <f t="shared" si="18"/>
        <v>0</v>
      </c>
      <c r="F42" s="8">
        <f t="shared" si="18"/>
        <v>0</v>
      </c>
      <c r="G42" s="8">
        <f t="shared" si="18"/>
        <v>0</v>
      </c>
      <c r="H42" s="8">
        <f t="shared" si="18"/>
        <v>0</v>
      </c>
      <c r="I42" s="8">
        <f t="shared" si="18"/>
        <v>0</v>
      </c>
      <c r="J42" s="8">
        <f t="shared" si="18"/>
        <v>0</v>
      </c>
      <c r="K42" s="8">
        <f t="shared" si="18"/>
        <v>0</v>
      </c>
      <c r="L42" s="8">
        <f t="shared" si="18"/>
        <v>0</v>
      </c>
      <c r="M42" s="8">
        <f t="shared" si="18"/>
        <v>0</v>
      </c>
      <c r="N42" s="8">
        <f t="shared" ref="N42:O42" si="19">N26-N40</f>
        <v>0</v>
      </c>
      <c r="O42" s="8">
        <f t="shared" si="19"/>
        <v>0</v>
      </c>
      <c r="P42" s="15">
        <f t="shared" si="18"/>
        <v>0</v>
      </c>
      <c r="Q42"/>
      <c r="R42"/>
    </row>
    <row r="43" spans="1:18" x14ac:dyDescent="0.3">
      <c r="B43" s="2" t="s">
        <v>10</v>
      </c>
      <c r="C43" s="32">
        <v>0</v>
      </c>
      <c r="D43" s="32">
        <v>0</v>
      </c>
      <c r="E43" s="32">
        <v>0</v>
      </c>
      <c r="F43" s="32">
        <v>0</v>
      </c>
      <c r="G43" s="32">
        <v>0</v>
      </c>
      <c r="H43" s="32">
        <v>0</v>
      </c>
      <c r="I43" s="32">
        <v>0</v>
      </c>
      <c r="J43" s="32">
        <v>0</v>
      </c>
      <c r="K43" s="32">
        <v>0</v>
      </c>
      <c r="L43" s="32">
        <v>0</v>
      </c>
      <c r="M43" s="32">
        <v>0</v>
      </c>
      <c r="N43" s="32">
        <v>0</v>
      </c>
      <c r="O43" s="32">
        <v>0</v>
      </c>
      <c r="P43" s="16">
        <f>SUM(C43:O43)</f>
        <v>0</v>
      </c>
      <c r="Q43"/>
      <c r="R43"/>
    </row>
    <row r="44" spans="1:18" x14ac:dyDescent="0.3">
      <c r="B44" s="1" t="s">
        <v>11</v>
      </c>
      <c r="C44" s="4">
        <f t="shared" ref="C44:P44" si="20">C42-C43</f>
        <v>0</v>
      </c>
      <c r="D44" s="4">
        <f t="shared" si="20"/>
        <v>0</v>
      </c>
      <c r="E44" s="4">
        <f t="shared" si="20"/>
        <v>0</v>
      </c>
      <c r="F44" s="4">
        <f t="shared" si="20"/>
        <v>0</v>
      </c>
      <c r="G44" s="4">
        <f t="shared" si="20"/>
        <v>0</v>
      </c>
      <c r="H44" s="4">
        <f t="shared" si="20"/>
        <v>0</v>
      </c>
      <c r="I44" s="4">
        <f t="shared" si="20"/>
        <v>0</v>
      </c>
      <c r="J44" s="4">
        <f t="shared" si="20"/>
        <v>0</v>
      </c>
      <c r="K44" s="4">
        <f t="shared" si="20"/>
        <v>0</v>
      </c>
      <c r="L44" s="4">
        <f t="shared" si="20"/>
        <v>0</v>
      </c>
      <c r="M44" s="4">
        <f t="shared" si="20"/>
        <v>0</v>
      </c>
      <c r="N44" s="4">
        <f t="shared" ref="N44:O44" si="21">N42-N43</f>
        <v>0</v>
      </c>
      <c r="O44" s="4">
        <f t="shared" si="21"/>
        <v>0</v>
      </c>
      <c r="P44" s="12">
        <f t="shared" si="20"/>
        <v>0</v>
      </c>
      <c r="Q44"/>
      <c r="R44"/>
    </row>
    <row r="45" spans="1:18" x14ac:dyDescent="0.3">
      <c r="B45" s="2"/>
      <c r="C45" s="4"/>
      <c r="D45" s="4"/>
      <c r="E45" s="4"/>
      <c r="F45" s="4"/>
      <c r="G45" s="4"/>
      <c r="H45" s="4"/>
      <c r="I45" s="4"/>
      <c r="J45" s="4"/>
      <c r="K45" s="4"/>
      <c r="L45" s="4"/>
      <c r="M45" s="4"/>
      <c r="N45" s="4"/>
      <c r="O45" s="4"/>
      <c r="P45" s="12"/>
      <c r="Q45" s="4"/>
      <c r="R45"/>
    </row>
    <row r="46" spans="1:18" ht="15.75" customHeight="1" x14ac:dyDescent="0.3">
      <c r="B46" s="2" t="s">
        <v>50</v>
      </c>
      <c r="C46" s="4"/>
      <c r="D46" s="4"/>
      <c r="E46" s="4"/>
      <c r="F46" s="4"/>
      <c r="G46" s="4"/>
      <c r="H46" s="4"/>
      <c r="I46" s="4"/>
      <c r="J46" s="4"/>
      <c r="K46" s="4"/>
      <c r="L46" s="4"/>
      <c r="M46" s="4"/>
      <c r="N46" s="4"/>
      <c r="O46" s="4"/>
      <c r="P46" s="33">
        <v>0</v>
      </c>
      <c r="Q46"/>
      <c r="R46"/>
    </row>
    <row r="47" spans="1:18" x14ac:dyDescent="0.3">
      <c r="B47" s="2" t="s">
        <v>12</v>
      </c>
      <c r="C47" s="4"/>
      <c r="D47" s="4"/>
      <c r="E47" s="4"/>
      <c r="F47" s="4"/>
      <c r="G47" s="4"/>
      <c r="H47" s="4"/>
      <c r="I47" s="4"/>
      <c r="J47" s="4"/>
      <c r="K47" s="4"/>
      <c r="L47" s="4"/>
      <c r="M47" s="4"/>
      <c r="N47" s="4"/>
      <c r="O47" s="4"/>
      <c r="P47" s="14">
        <f>IFERROR(P46/P15,0)</f>
        <v>0</v>
      </c>
      <c r="Q47"/>
      <c r="R47"/>
    </row>
    <row r="48" spans="1:18" ht="14.5" x14ac:dyDescent="0.35">
      <c r="B48" s="11"/>
      <c r="C48" s="4"/>
      <c r="D48" s="4"/>
      <c r="E48" s="4"/>
      <c r="F48" s="4"/>
      <c r="G48" s="4"/>
      <c r="H48" s="4"/>
      <c r="I48" s="4"/>
      <c r="J48" s="4"/>
      <c r="K48" s="4"/>
      <c r="L48" s="4"/>
      <c r="M48" s="4"/>
      <c r="N48" s="4"/>
      <c r="O48" s="4"/>
      <c r="P48" s="14"/>
      <c r="Q48"/>
      <c r="R48"/>
    </row>
    <row r="49" spans="1:256" ht="16.5" x14ac:dyDescent="0.3">
      <c r="B49" s="2" t="s">
        <v>49</v>
      </c>
      <c r="C49" s="4"/>
      <c r="D49" s="4"/>
      <c r="E49" s="4"/>
      <c r="F49" s="4"/>
      <c r="G49" s="4"/>
      <c r="H49" s="4"/>
      <c r="I49" s="4"/>
      <c r="J49" s="4"/>
      <c r="K49" s="4"/>
      <c r="L49" s="4"/>
      <c r="M49" s="4"/>
      <c r="N49" s="4"/>
      <c r="O49" s="4"/>
      <c r="P49" s="33">
        <v>0</v>
      </c>
      <c r="Q49"/>
      <c r="R49"/>
    </row>
    <row r="50" spans="1:256" x14ac:dyDescent="0.3">
      <c r="B50" s="2" t="s">
        <v>22</v>
      </c>
      <c r="C50" s="4"/>
      <c r="D50" s="4"/>
      <c r="E50" s="4"/>
      <c r="F50" s="4"/>
      <c r="G50" s="4"/>
      <c r="H50" s="4"/>
      <c r="I50" s="4"/>
      <c r="J50" s="4"/>
      <c r="K50" s="4"/>
      <c r="L50" s="4"/>
      <c r="M50" s="4"/>
      <c r="N50" s="4"/>
      <c r="O50" s="4"/>
      <c r="P50" s="14">
        <f>IFERROR(P49/P15,0)</f>
        <v>0</v>
      </c>
      <c r="Q50"/>
      <c r="R50"/>
    </row>
    <row r="51" spans="1:256" x14ac:dyDescent="0.3">
      <c r="B51" s="2"/>
      <c r="C51" s="4"/>
      <c r="D51" s="4"/>
      <c r="E51" s="4"/>
      <c r="F51" s="4"/>
      <c r="G51" s="4"/>
      <c r="H51" s="4"/>
      <c r="I51" s="4"/>
      <c r="J51" s="4"/>
      <c r="K51" s="4"/>
      <c r="L51" s="4"/>
      <c r="M51" s="4"/>
      <c r="N51" s="4"/>
      <c r="O51" s="4"/>
      <c r="P51" s="14"/>
      <c r="Q51"/>
      <c r="R51"/>
    </row>
    <row r="52" spans="1:256" ht="14.5" thickBot="1" x14ac:dyDescent="0.35">
      <c r="B52" s="6"/>
      <c r="C52" s="10"/>
      <c r="D52" s="10"/>
      <c r="E52" s="10"/>
      <c r="F52" s="10"/>
      <c r="G52" s="10"/>
      <c r="H52" s="10"/>
      <c r="I52" s="10"/>
      <c r="J52" s="10"/>
      <c r="K52" s="10"/>
      <c r="L52" s="10"/>
      <c r="M52" s="10"/>
      <c r="N52" s="10"/>
      <c r="O52" s="10"/>
      <c r="P52" s="17"/>
      <c r="Q52"/>
      <c r="R52"/>
    </row>
    <row r="53" spans="1:256" customFormat="1" ht="14.25" customHeight="1" x14ac:dyDescent="0.3">
      <c r="B53" s="34" t="s">
        <v>26</v>
      </c>
      <c r="C53" s="4"/>
      <c r="D53" s="4"/>
      <c r="E53" s="4"/>
      <c r="F53" s="4"/>
      <c r="G53" s="4"/>
      <c r="H53" s="4"/>
      <c r="I53" s="4"/>
      <c r="J53" s="4"/>
      <c r="K53" s="4"/>
      <c r="L53" s="4"/>
    </row>
    <row r="54" spans="1:256" s="47" customFormat="1" ht="59" customHeight="1" x14ac:dyDescent="0.35">
      <c r="A54" s="48"/>
      <c r="B54" s="89" t="s">
        <v>82</v>
      </c>
      <c r="C54" s="89"/>
      <c r="D54" s="89"/>
      <c r="E54" s="89"/>
      <c r="F54" s="89"/>
      <c r="G54" s="89"/>
      <c r="H54" s="89"/>
      <c r="I54" s="89"/>
      <c r="J54" s="89"/>
      <c r="K54" s="89"/>
      <c r="L54" s="89"/>
      <c r="M54" s="89"/>
      <c r="N54" s="89"/>
      <c r="O54" s="89"/>
      <c r="P54" s="89"/>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c r="HX54" s="46"/>
      <c r="HY54" s="46"/>
      <c r="HZ54" s="46"/>
      <c r="IA54" s="46"/>
      <c r="IB54" s="46"/>
      <c r="IC54" s="46"/>
      <c r="ID54" s="46"/>
      <c r="IE54" s="46"/>
      <c r="IF54" s="46"/>
      <c r="IG54" s="46"/>
      <c r="IH54" s="46"/>
      <c r="II54" s="46"/>
      <c r="IJ54" s="46"/>
      <c r="IK54" s="46"/>
      <c r="IL54" s="46"/>
      <c r="IM54" s="46"/>
      <c r="IN54" s="46"/>
      <c r="IO54" s="46"/>
      <c r="IP54" s="46"/>
      <c r="IQ54" s="46"/>
      <c r="IR54" s="46"/>
      <c r="IS54" s="46"/>
      <c r="IT54" s="46"/>
      <c r="IU54" s="46"/>
      <c r="IV54" s="46"/>
    </row>
    <row r="55" spans="1:256" ht="22.5" customHeight="1" x14ac:dyDescent="0.3">
      <c r="B55" s="90" t="s">
        <v>44</v>
      </c>
      <c r="C55" s="90"/>
      <c r="D55" s="90"/>
      <c r="E55" s="90"/>
      <c r="F55" s="90"/>
      <c r="G55" s="90"/>
      <c r="H55" s="90"/>
      <c r="I55" s="90"/>
      <c r="J55" s="90"/>
      <c r="K55" s="90"/>
      <c r="L55" s="90"/>
      <c r="M55" s="90"/>
      <c r="N55" s="90"/>
      <c r="O55" s="90"/>
      <c r="P55" s="90"/>
    </row>
    <row r="56" spans="1:256" ht="17.5" customHeight="1" x14ac:dyDescent="0.3">
      <c r="B56" s="86" t="s">
        <v>84</v>
      </c>
      <c r="C56" s="86"/>
      <c r="D56" s="86"/>
      <c r="E56" s="86"/>
      <c r="F56" s="86"/>
      <c r="G56" s="86"/>
      <c r="H56" s="86"/>
      <c r="I56" s="86"/>
      <c r="J56" s="86"/>
      <c r="K56" s="86"/>
      <c r="L56" s="86"/>
      <c r="M56" s="86"/>
      <c r="N56" s="86"/>
      <c r="O56" s="86"/>
      <c r="P56" s="74"/>
    </row>
    <row r="57" spans="1:256" customFormat="1" x14ac:dyDescent="0.3">
      <c r="B57" s="63" t="s">
        <v>40</v>
      </c>
      <c r="C57" s="63"/>
      <c r="D57" s="63"/>
      <c r="E57" s="63"/>
      <c r="F57" s="63"/>
      <c r="G57" s="63"/>
      <c r="H57" s="63"/>
      <c r="I57" s="63"/>
      <c r="J57" s="63"/>
      <c r="K57" s="63"/>
      <c r="L57" s="63"/>
      <c r="M57" s="63"/>
      <c r="N57" s="63"/>
      <c r="O57" s="63"/>
      <c r="P57" s="63"/>
    </row>
  </sheetData>
  <sheetProtection sheet="1"/>
  <protectedRanges>
    <protectedRange sqref="B6 L2 C20:O22 C25:O25 C29:O39 C43:O43 P46 P49" name="Range1"/>
  </protectedRanges>
  <mergeCells count="4">
    <mergeCell ref="B10:P10"/>
    <mergeCell ref="B54:P54"/>
    <mergeCell ref="B55:P55"/>
    <mergeCell ref="L2:P2"/>
  </mergeCells>
  <pageMargins left="0.25" right="0.21" top="0.42" bottom="0.39" header="0.23" footer="0.17"/>
  <pageSetup scale="63" orientation="landscape" r:id="rId1"/>
  <ignoredErrors>
    <ignoredError sqref="D1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FB4FC-A84E-45D0-A4DB-A2C4E3FB7EE9}">
  <sheetPr>
    <pageSetUpPr fitToPage="1"/>
  </sheetPr>
  <dimension ref="A1:IV57"/>
  <sheetViews>
    <sheetView showGridLines="0" zoomScale="50" zoomScaleNormal="50" zoomScalePageLayoutView="85" workbookViewId="0">
      <selection activeCell="U30" sqref="U30"/>
    </sheetView>
  </sheetViews>
  <sheetFormatPr defaultColWidth="9" defaultRowHeight="14" x14ac:dyDescent="0.3"/>
  <cols>
    <col min="2" max="2" width="38.1640625" style="24" customWidth="1"/>
    <col min="3" max="15" width="13.08203125" style="24" customWidth="1"/>
    <col min="16" max="16" width="12.08203125" style="24" bestFit="1" customWidth="1"/>
    <col min="17" max="16384" width="9" style="24"/>
  </cols>
  <sheetData>
    <row r="1" spans="2:18" x14ac:dyDescent="0.3">
      <c r="B1"/>
      <c r="C1"/>
      <c r="D1"/>
      <c r="E1"/>
      <c r="F1"/>
      <c r="G1"/>
      <c r="H1"/>
      <c r="I1"/>
      <c r="J1"/>
      <c r="K1"/>
      <c r="L1"/>
      <c r="M1"/>
      <c r="N1"/>
      <c r="O1"/>
      <c r="P1"/>
      <c r="Q1"/>
      <c r="R1"/>
    </row>
    <row r="2" spans="2:18" x14ac:dyDescent="0.3">
      <c r="B2" s="9" t="s">
        <v>53</v>
      </c>
      <c r="C2" s="23"/>
      <c r="D2" s="23"/>
      <c r="E2" s="23"/>
      <c r="F2" s="23"/>
      <c r="G2" s="23"/>
      <c r="H2"/>
      <c r="I2"/>
      <c r="J2"/>
      <c r="K2" s="9" t="s">
        <v>46</v>
      </c>
      <c r="L2" s="91" t="s">
        <v>47</v>
      </c>
      <c r="M2" s="91"/>
      <c r="N2" s="91"/>
      <c r="O2" s="91"/>
      <c r="P2" s="91"/>
      <c r="Q2"/>
      <c r="R2"/>
    </row>
    <row r="3" spans="2:18" x14ac:dyDescent="0.3">
      <c r="B3" s="9" t="s">
        <v>43</v>
      </c>
      <c r="C3"/>
      <c r="D3"/>
      <c r="E3"/>
      <c r="F3"/>
      <c r="G3"/>
      <c r="H3"/>
      <c r="I3"/>
      <c r="J3"/>
      <c r="K3"/>
      <c r="L3"/>
      <c r="M3"/>
      <c r="N3"/>
      <c r="O3"/>
      <c r="P3"/>
      <c r="Q3"/>
      <c r="R3"/>
    </row>
    <row r="4" spans="2:18" x14ac:dyDescent="0.3">
      <c r="B4" s="9" t="s">
        <v>62</v>
      </c>
      <c r="C4"/>
      <c r="D4"/>
      <c r="E4"/>
      <c r="F4"/>
      <c r="G4"/>
      <c r="H4"/>
      <c r="I4"/>
      <c r="J4"/>
      <c r="K4"/>
      <c r="L4"/>
      <c r="P4"/>
      <c r="Q4"/>
      <c r="R4"/>
    </row>
    <row r="5" spans="2:18" x14ac:dyDescent="0.3">
      <c r="B5" s="9" t="s">
        <v>23</v>
      </c>
      <c r="C5"/>
      <c r="D5"/>
      <c r="E5"/>
      <c r="F5" s="51"/>
      <c r="G5"/>
      <c r="H5"/>
      <c r="I5"/>
      <c r="J5"/>
      <c r="K5"/>
      <c r="L5"/>
      <c r="M5"/>
      <c r="N5"/>
      <c r="O5"/>
      <c r="P5"/>
      <c r="Q5"/>
      <c r="R5"/>
    </row>
    <row r="6" spans="2:18" ht="15" customHeight="1" x14ac:dyDescent="0.3">
      <c r="B6" s="25" t="s">
        <v>24</v>
      </c>
      <c r="C6"/>
      <c r="D6"/>
      <c r="E6"/>
      <c r="F6"/>
      <c r="G6"/>
      <c r="H6"/>
      <c r="I6"/>
      <c r="J6"/>
      <c r="K6"/>
      <c r="L6"/>
      <c r="M6"/>
      <c r="N6"/>
      <c r="O6"/>
      <c r="P6"/>
      <c r="Q6"/>
      <c r="R6"/>
    </row>
    <row r="7" spans="2:18" x14ac:dyDescent="0.3">
      <c r="B7"/>
      <c r="C7"/>
      <c r="D7"/>
      <c r="E7"/>
      <c r="F7"/>
      <c r="G7"/>
      <c r="H7"/>
      <c r="I7"/>
      <c r="J7"/>
      <c r="K7"/>
      <c r="L7"/>
      <c r="M7"/>
      <c r="N7"/>
      <c r="O7"/>
      <c r="P7"/>
      <c r="Q7"/>
      <c r="R7"/>
    </row>
    <row r="8" spans="2:18" x14ac:dyDescent="0.3">
      <c r="B8" s="9" t="s">
        <v>45</v>
      </c>
      <c r="E8"/>
      <c r="F8"/>
      <c r="G8"/>
      <c r="H8"/>
      <c r="I8"/>
      <c r="J8"/>
      <c r="K8"/>
      <c r="L8"/>
      <c r="M8"/>
      <c r="N8"/>
      <c r="O8"/>
      <c r="P8"/>
      <c r="Q8"/>
      <c r="R8"/>
    </row>
    <row r="9" spans="2:18" x14ac:dyDescent="0.3">
      <c r="B9" t="s">
        <v>54</v>
      </c>
      <c r="E9"/>
      <c r="F9"/>
      <c r="G9"/>
      <c r="H9"/>
      <c r="I9"/>
      <c r="J9"/>
      <c r="K9"/>
      <c r="L9"/>
      <c r="M9"/>
      <c r="N9"/>
      <c r="O9"/>
      <c r="P9"/>
      <c r="Q9"/>
      <c r="R9"/>
    </row>
    <row r="10" spans="2:18" ht="14.5" thickBot="1" x14ac:dyDescent="0.35">
      <c r="B10" s="88" t="s">
        <v>25</v>
      </c>
      <c r="C10" s="88"/>
      <c r="D10" s="88"/>
      <c r="E10" s="88"/>
      <c r="F10" s="88"/>
      <c r="G10" s="88"/>
      <c r="H10" s="88"/>
      <c r="I10" s="88"/>
      <c r="J10" s="88"/>
      <c r="K10" s="88"/>
      <c r="L10" s="88"/>
      <c r="M10" s="88"/>
      <c r="N10" s="88"/>
      <c r="O10" s="88"/>
      <c r="P10" s="88"/>
      <c r="Q10"/>
      <c r="R10"/>
    </row>
    <row r="11" spans="2:18" ht="16.5" thickBot="1" x14ac:dyDescent="0.35">
      <c r="B11" s="18"/>
      <c r="C11" s="84">
        <v>2024</v>
      </c>
      <c r="D11" s="84">
        <v>2025</v>
      </c>
      <c r="E11" s="85" t="s">
        <v>81</v>
      </c>
      <c r="F11" s="19">
        <v>2027</v>
      </c>
      <c r="G11" s="19">
        <f t="shared" ref="G11:K11" si="0">F11+1</f>
        <v>2028</v>
      </c>
      <c r="H11" s="19">
        <f t="shared" si="0"/>
        <v>2029</v>
      </c>
      <c r="I11" s="19">
        <f t="shared" si="0"/>
        <v>2030</v>
      </c>
      <c r="J11" s="19">
        <f t="shared" si="0"/>
        <v>2031</v>
      </c>
      <c r="K11" s="19">
        <f t="shared" si="0"/>
        <v>2032</v>
      </c>
      <c r="L11" s="19">
        <f>K11+1</f>
        <v>2033</v>
      </c>
      <c r="M11" s="19">
        <f t="shared" ref="M11:O11" si="1">L11+1</f>
        <v>2034</v>
      </c>
      <c r="N11" s="19">
        <f t="shared" si="1"/>
        <v>2035</v>
      </c>
      <c r="O11" s="19">
        <f t="shared" si="1"/>
        <v>2036</v>
      </c>
      <c r="P11" s="20" t="s">
        <v>1</v>
      </c>
      <c r="Q11"/>
      <c r="R11"/>
    </row>
    <row r="12" spans="2:18" x14ac:dyDescent="0.3">
      <c r="B12" s="1" t="s">
        <v>8</v>
      </c>
      <c r="C12" s="3"/>
      <c r="D12" s="3"/>
      <c r="E12" s="3"/>
      <c r="F12" s="3"/>
      <c r="G12" s="3"/>
      <c r="H12" s="3"/>
      <c r="I12" s="3"/>
      <c r="J12" s="3"/>
      <c r="K12" s="3"/>
      <c r="L12" s="3"/>
      <c r="M12" s="3"/>
      <c r="N12" s="3"/>
      <c r="O12" s="3"/>
      <c r="P12" s="12"/>
      <c r="Q12"/>
      <c r="R12"/>
    </row>
    <row r="13" spans="2:18" ht="16.5" x14ac:dyDescent="0.35">
      <c r="B13" s="2" t="s">
        <v>51</v>
      </c>
      <c r="C13" s="21">
        <v>882770.7</v>
      </c>
      <c r="D13" s="75">
        <v>899561.88</v>
      </c>
      <c r="E13" s="75">
        <v>918356.46</v>
      </c>
      <c r="F13" s="75">
        <v>939220.38</v>
      </c>
      <c r="G13" s="75">
        <v>960658.02</v>
      </c>
      <c r="H13" s="75">
        <v>981502.2</v>
      </c>
      <c r="I13" s="75">
        <v>1001634.48</v>
      </c>
      <c r="J13" s="75">
        <v>1021480.74</v>
      </c>
      <c r="K13" s="75">
        <v>1041464.34</v>
      </c>
      <c r="L13" s="75">
        <v>1061227.44</v>
      </c>
      <c r="M13" s="75">
        <v>1081701.5999999999</v>
      </c>
      <c r="N13" s="75">
        <v>1102630.6199999999</v>
      </c>
      <c r="O13" s="75">
        <v>467992.00000000006</v>
      </c>
      <c r="P13" s="22">
        <f>SUM(C13:O13)</f>
        <v>12360200.859999998</v>
      </c>
      <c r="Q13"/>
      <c r="R13"/>
    </row>
    <row r="14" spans="2:18" x14ac:dyDescent="0.3">
      <c r="B14" s="2" t="s">
        <v>0</v>
      </c>
      <c r="C14" s="26">
        <f t="shared" ref="C14:P14" si="2">IFERROR(C23/C13,0)</f>
        <v>0</v>
      </c>
      <c r="D14" s="26">
        <f t="shared" si="2"/>
        <v>0</v>
      </c>
      <c r="E14" s="26">
        <f t="shared" si="2"/>
        <v>0</v>
      </c>
      <c r="F14" s="26">
        <f t="shared" si="2"/>
        <v>0</v>
      </c>
      <c r="G14" s="26">
        <f t="shared" si="2"/>
        <v>0</v>
      </c>
      <c r="H14" s="26">
        <f t="shared" si="2"/>
        <v>0</v>
      </c>
      <c r="I14" s="26">
        <f t="shared" si="2"/>
        <v>0</v>
      </c>
      <c r="J14" s="26">
        <f t="shared" si="2"/>
        <v>0</v>
      </c>
      <c r="K14" s="26">
        <f t="shared" si="2"/>
        <v>0</v>
      </c>
      <c r="L14" s="26">
        <f t="shared" si="2"/>
        <v>0</v>
      </c>
      <c r="M14" s="26">
        <f t="shared" si="2"/>
        <v>0</v>
      </c>
      <c r="N14" s="26">
        <f t="shared" si="2"/>
        <v>0</v>
      </c>
      <c r="O14" s="26">
        <f t="shared" si="2"/>
        <v>0</v>
      </c>
      <c r="P14" s="27">
        <f t="shared" si="2"/>
        <v>0</v>
      </c>
      <c r="Q14"/>
      <c r="R14"/>
    </row>
    <row r="15" spans="2:18" x14ac:dyDescent="0.3">
      <c r="B15" s="2" t="s">
        <v>2</v>
      </c>
      <c r="C15" s="28">
        <v>1000</v>
      </c>
      <c r="D15" s="28">
        <f t="shared" ref="D15:O15" si="3">C15</f>
        <v>1000</v>
      </c>
      <c r="E15" s="28">
        <f t="shared" si="3"/>
        <v>1000</v>
      </c>
      <c r="F15" s="28">
        <f t="shared" si="3"/>
        <v>1000</v>
      </c>
      <c r="G15" s="28">
        <f t="shared" si="3"/>
        <v>1000</v>
      </c>
      <c r="H15" s="28">
        <f t="shared" si="3"/>
        <v>1000</v>
      </c>
      <c r="I15" s="28">
        <f t="shared" si="3"/>
        <v>1000</v>
      </c>
      <c r="J15" s="28">
        <f t="shared" si="3"/>
        <v>1000</v>
      </c>
      <c r="K15" s="28">
        <f t="shared" si="3"/>
        <v>1000</v>
      </c>
      <c r="L15" s="28">
        <f t="shared" si="3"/>
        <v>1000</v>
      </c>
      <c r="M15" s="28">
        <f t="shared" si="3"/>
        <v>1000</v>
      </c>
      <c r="N15" s="28">
        <f t="shared" si="3"/>
        <v>1000</v>
      </c>
      <c r="O15" s="28">
        <f t="shared" si="3"/>
        <v>1000</v>
      </c>
      <c r="P15" s="29">
        <f>IF(MIN(C15:O15)&lt;&gt;MAX(C15:O15),"Please verify inconsistency of Sq. Ft. numbers in pro forma",AVERAGE(C15:O15))</f>
        <v>1000</v>
      </c>
      <c r="Q15"/>
      <c r="R15"/>
    </row>
    <row r="16" spans="2:18" x14ac:dyDescent="0.3">
      <c r="B16" s="2" t="s">
        <v>13</v>
      </c>
      <c r="C16" s="4">
        <f t="shared" ref="C16:O16" si="4">IFERROR(C23/C15,0)</f>
        <v>0</v>
      </c>
      <c r="D16" s="4">
        <f t="shared" si="4"/>
        <v>0</v>
      </c>
      <c r="E16" s="4">
        <f t="shared" si="4"/>
        <v>0</v>
      </c>
      <c r="F16" s="4">
        <f t="shared" si="4"/>
        <v>0</v>
      </c>
      <c r="G16" s="4">
        <f t="shared" si="4"/>
        <v>0</v>
      </c>
      <c r="H16" s="4">
        <f t="shared" si="4"/>
        <v>0</v>
      </c>
      <c r="I16" s="4">
        <f t="shared" si="4"/>
        <v>0</v>
      </c>
      <c r="J16" s="4">
        <f t="shared" si="4"/>
        <v>0</v>
      </c>
      <c r="K16" s="4">
        <f t="shared" si="4"/>
        <v>0</v>
      </c>
      <c r="L16" s="4">
        <f t="shared" si="4"/>
        <v>0</v>
      </c>
      <c r="M16" s="4">
        <f t="shared" si="4"/>
        <v>0</v>
      </c>
      <c r="N16" s="4">
        <f t="shared" si="4"/>
        <v>0</v>
      </c>
      <c r="O16" s="4">
        <f t="shared" si="4"/>
        <v>0</v>
      </c>
      <c r="P16" s="38">
        <f>IFERROR(P23/P15/10,0)</f>
        <v>0</v>
      </c>
      <c r="Q16"/>
      <c r="R16"/>
    </row>
    <row r="17" spans="1:18" x14ac:dyDescent="0.3">
      <c r="B17" s="2"/>
      <c r="C17" s="4"/>
      <c r="D17" s="4"/>
      <c r="E17" s="4"/>
      <c r="F17" s="4"/>
      <c r="G17" s="4"/>
      <c r="H17" s="4"/>
      <c r="I17" s="4"/>
      <c r="J17" s="4"/>
      <c r="K17" s="4"/>
      <c r="L17" s="4"/>
      <c r="M17" s="4"/>
      <c r="N17" s="4"/>
      <c r="O17" s="4"/>
      <c r="P17" s="12"/>
      <c r="Q17"/>
      <c r="R17"/>
    </row>
    <row r="18" spans="1:18" s="35" customFormat="1" x14ac:dyDescent="0.3">
      <c r="A18" s="9"/>
      <c r="B18" s="1" t="s">
        <v>7</v>
      </c>
      <c r="C18" s="4"/>
      <c r="D18" s="4"/>
      <c r="E18" s="4"/>
      <c r="F18" s="4"/>
      <c r="G18" s="4"/>
      <c r="H18" s="4"/>
      <c r="I18" s="4"/>
      <c r="J18" s="4"/>
      <c r="K18" s="4"/>
      <c r="L18" s="4"/>
      <c r="M18" s="4"/>
      <c r="N18" s="4"/>
      <c r="O18" s="4"/>
      <c r="P18" s="12"/>
      <c r="Q18" s="9"/>
      <c r="R18" s="9"/>
    </row>
    <row r="19" spans="1:18" s="35" customFormat="1" x14ac:dyDescent="0.3">
      <c r="A19" s="9"/>
      <c r="B19" s="1" t="s">
        <v>35</v>
      </c>
      <c r="C19" s="4"/>
      <c r="D19" s="4"/>
      <c r="E19" s="4"/>
      <c r="F19" s="4"/>
      <c r="G19" s="4"/>
      <c r="H19" s="4"/>
      <c r="I19" s="4"/>
      <c r="J19" s="4"/>
      <c r="K19" s="4"/>
      <c r="L19" s="4"/>
      <c r="M19" s="4"/>
      <c r="N19" s="4"/>
      <c r="O19" s="4"/>
      <c r="P19" s="12"/>
      <c r="Q19" s="9"/>
      <c r="R19" s="9"/>
    </row>
    <row r="20" spans="1:18" s="35" customFormat="1" x14ac:dyDescent="0.3">
      <c r="A20" s="9"/>
      <c r="B20" s="52" t="s">
        <v>52</v>
      </c>
      <c r="C20" s="30">
        <v>0</v>
      </c>
      <c r="D20" s="30">
        <v>0</v>
      </c>
      <c r="E20" s="30">
        <v>0</v>
      </c>
      <c r="F20" s="30">
        <v>0</v>
      </c>
      <c r="G20" s="30">
        <v>0</v>
      </c>
      <c r="H20" s="30">
        <v>0</v>
      </c>
      <c r="I20" s="30">
        <v>0</v>
      </c>
      <c r="J20" s="30">
        <v>0</v>
      </c>
      <c r="K20" s="30">
        <v>0</v>
      </c>
      <c r="L20" s="30">
        <v>0</v>
      </c>
      <c r="M20" s="30">
        <v>0</v>
      </c>
      <c r="N20" s="30">
        <v>0</v>
      </c>
      <c r="O20" s="30">
        <v>0</v>
      </c>
      <c r="P20" s="12">
        <f>SUM(C20:O20)</f>
        <v>0</v>
      </c>
      <c r="Q20" s="9"/>
      <c r="R20" s="9"/>
    </row>
    <row r="21" spans="1:18" s="35" customFormat="1" ht="14" customHeight="1" x14ac:dyDescent="0.3">
      <c r="A21" s="9"/>
      <c r="B21" s="52" t="s">
        <v>38</v>
      </c>
      <c r="C21" s="30">
        <v>0</v>
      </c>
      <c r="D21" s="30">
        <v>0</v>
      </c>
      <c r="E21" s="30">
        <v>0</v>
      </c>
      <c r="F21" s="30">
        <v>0</v>
      </c>
      <c r="G21" s="30">
        <v>0</v>
      </c>
      <c r="H21" s="30">
        <v>0</v>
      </c>
      <c r="I21" s="30">
        <v>0</v>
      </c>
      <c r="J21" s="30">
        <v>0</v>
      </c>
      <c r="K21" s="30">
        <v>0</v>
      </c>
      <c r="L21" s="30">
        <v>0</v>
      </c>
      <c r="M21" s="30">
        <v>0</v>
      </c>
      <c r="N21" s="30">
        <v>0</v>
      </c>
      <c r="O21" s="30">
        <v>0</v>
      </c>
      <c r="P21" s="12">
        <f>SUM(C21:O21)</f>
        <v>0</v>
      </c>
      <c r="Q21" s="9"/>
      <c r="R21" s="9"/>
    </row>
    <row r="22" spans="1:18" s="35" customFormat="1" x14ac:dyDescent="0.3">
      <c r="A22" s="9"/>
      <c r="B22" s="52" t="s">
        <v>36</v>
      </c>
      <c r="C22" s="31">
        <v>0</v>
      </c>
      <c r="D22" s="31">
        <v>0</v>
      </c>
      <c r="E22" s="31">
        <v>0</v>
      </c>
      <c r="F22" s="31">
        <v>0</v>
      </c>
      <c r="G22" s="31">
        <v>0</v>
      </c>
      <c r="H22" s="31">
        <v>0</v>
      </c>
      <c r="I22" s="31">
        <v>0</v>
      </c>
      <c r="J22" s="31">
        <v>0</v>
      </c>
      <c r="K22" s="31">
        <v>0</v>
      </c>
      <c r="L22" s="31">
        <v>0</v>
      </c>
      <c r="M22" s="31">
        <v>0</v>
      </c>
      <c r="N22" s="31">
        <v>0</v>
      </c>
      <c r="O22" s="31">
        <v>0</v>
      </c>
      <c r="P22" s="12">
        <f>SUM(C22:O22)</f>
        <v>0</v>
      </c>
      <c r="Q22" s="9"/>
      <c r="R22" s="9"/>
    </row>
    <row r="23" spans="1:18" x14ac:dyDescent="0.3">
      <c r="B23" s="1" t="s">
        <v>39</v>
      </c>
      <c r="C23" s="53">
        <f t="shared" ref="C23:P23" si="5">SUM(C20:C22)</f>
        <v>0</v>
      </c>
      <c r="D23" s="53">
        <f t="shared" si="5"/>
        <v>0</v>
      </c>
      <c r="E23" s="53">
        <f t="shared" si="5"/>
        <v>0</v>
      </c>
      <c r="F23" s="53">
        <f t="shared" si="5"/>
        <v>0</v>
      </c>
      <c r="G23" s="53">
        <f t="shared" si="5"/>
        <v>0</v>
      </c>
      <c r="H23" s="53">
        <f t="shared" si="5"/>
        <v>0</v>
      </c>
      <c r="I23" s="53">
        <f t="shared" si="5"/>
        <v>0</v>
      </c>
      <c r="J23" s="53">
        <f t="shared" si="5"/>
        <v>0</v>
      </c>
      <c r="K23" s="53">
        <f t="shared" si="5"/>
        <v>0</v>
      </c>
      <c r="L23" s="53">
        <f t="shared" si="5"/>
        <v>0</v>
      </c>
      <c r="M23" s="53">
        <f t="shared" si="5"/>
        <v>0</v>
      </c>
      <c r="N23" s="53">
        <f t="shared" si="5"/>
        <v>0</v>
      </c>
      <c r="O23" s="53">
        <f t="shared" si="5"/>
        <v>0</v>
      </c>
      <c r="P23" s="54">
        <f t="shared" si="5"/>
        <v>0</v>
      </c>
      <c r="Q23"/>
      <c r="R23"/>
    </row>
    <row r="24" spans="1:18" x14ac:dyDescent="0.3">
      <c r="B24" s="2"/>
      <c r="C24" s="4"/>
      <c r="D24" s="4"/>
      <c r="E24" s="4"/>
      <c r="F24" s="4"/>
      <c r="G24" s="4"/>
      <c r="H24" s="4"/>
      <c r="I24" s="4"/>
      <c r="J24" s="4"/>
      <c r="K24" s="4"/>
      <c r="L24" s="4"/>
      <c r="M24" s="4"/>
      <c r="N24" s="4"/>
      <c r="O24" s="4"/>
      <c r="P24" s="12"/>
      <c r="Q24"/>
      <c r="R24"/>
    </row>
    <row r="25" spans="1:18" x14ac:dyDescent="0.3">
      <c r="B25" s="2" t="s">
        <v>3</v>
      </c>
      <c r="C25" s="31">
        <v>0</v>
      </c>
      <c r="D25" s="31">
        <v>0</v>
      </c>
      <c r="E25" s="31">
        <v>0</v>
      </c>
      <c r="F25" s="31">
        <v>0</v>
      </c>
      <c r="G25" s="31">
        <v>0</v>
      </c>
      <c r="H25" s="31">
        <v>0</v>
      </c>
      <c r="I25" s="31">
        <v>0</v>
      </c>
      <c r="J25" s="31">
        <v>0</v>
      </c>
      <c r="K25" s="31">
        <v>0</v>
      </c>
      <c r="L25" s="31">
        <v>0</v>
      </c>
      <c r="M25" s="31">
        <v>0</v>
      </c>
      <c r="N25" s="31">
        <v>0</v>
      </c>
      <c r="O25" s="31">
        <v>0</v>
      </c>
      <c r="P25" s="13">
        <f>SUM(C25:O25)</f>
        <v>0</v>
      </c>
      <c r="Q25"/>
      <c r="R25"/>
    </row>
    <row r="26" spans="1:18" x14ac:dyDescent="0.3">
      <c r="B26" s="2" t="s">
        <v>5</v>
      </c>
      <c r="C26" s="4">
        <f t="shared" ref="C26:O26" si="6">C23-C25</f>
        <v>0</v>
      </c>
      <c r="D26" s="4">
        <f t="shared" si="6"/>
        <v>0</v>
      </c>
      <c r="E26" s="4">
        <f t="shared" si="6"/>
        <v>0</v>
      </c>
      <c r="F26" s="4">
        <f t="shared" si="6"/>
        <v>0</v>
      </c>
      <c r="G26" s="4">
        <f t="shared" si="6"/>
        <v>0</v>
      </c>
      <c r="H26" s="4">
        <f t="shared" si="6"/>
        <v>0</v>
      </c>
      <c r="I26" s="4">
        <f t="shared" si="6"/>
        <v>0</v>
      </c>
      <c r="J26" s="4">
        <f t="shared" si="6"/>
        <v>0</v>
      </c>
      <c r="K26" s="4">
        <f t="shared" si="6"/>
        <v>0</v>
      </c>
      <c r="L26" s="4">
        <f t="shared" si="6"/>
        <v>0</v>
      </c>
      <c r="M26" s="4">
        <f t="shared" si="6"/>
        <v>0</v>
      </c>
      <c r="N26" s="4">
        <f t="shared" si="6"/>
        <v>0</v>
      </c>
      <c r="O26" s="4">
        <f t="shared" si="6"/>
        <v>0</v>
      </c>
      <c r="P26" s="12">
        <f>P23-P25</f>
        <v>0</v>
      </c>
      <c r="Q26"/>
      <c r="R26"/>
    </row>
    <row r="27" spans="1:18" x14ac:dyDescent="0.3">
      <c r="B27" s="2"/>
      <c r="C27" s="4"/>
      <c r="D27" s="4"/>
      <c r="E27" s="4"/>
      <c r="F27" s="4"/>
      <c r="G27" s="4"/>
      <c r="H27" s="4"/>
      <c r="I27" s="4"/>
      <c r="J27" s="4"/>
      <c r="K27" s="4"/>
      <c r="L27" s="4"/>
      <c r="M27" s="4"/>
      <c r="N27" s="4"/>
      <c r="O27" s="4"/>
      <c r="P27" s="12"/>
      <c r="Q27"/>
      <c r="R27"/>
    </row>
    <row r="28" spans="1:18" x14ac:dyDescent="0.3">
      <c r="B28" s="7" t="s">
        <v>6</v>
      </c>
      <c r="C28" s="4"/>
      <c r="D28" s="4"/>
      <c r="E28" s="4"/>
      <c r="F28" s="4"/>
      <c r="G28" s="4"/>
      <c r="H28" s="4"/>
      <c r="I28" s="4"/>
      <c r="J28" s="4"/>
      <c r="K28" s="4"/>
      <c r="L28" s="4"/>
      <c r="M28" s="4"/>
      <c r="N28" s="4"/>
      <c r="O28" s="4"/>
      <c r="P28" s="12"/>
      <c r="Q28"/>
      <c r="R28"/>
    </row>
    <row r="29" spans="1:18" x14ac:dyDescent="0.3">
      <c r="B29" s="2" t="s">
        <v>14</v>
      </c>
      <c r="C29" s="30">
        <v>0</v>
      </c>
      <c r="D29" s="30">
        <v>0</v>
      </c>
      <c r="E29" s="30">
        <v>0</v>
      </c>
      <c r="F29" s="30">
        <v>0</v>
      </c>
      <c r="G29" s="30">
        <v>0</v>
      </c>
      <c r="H29" s="30">
        <v>0</v>
      </c>
      <c r="I29" s="30">
        <v>0</v>
      </c>
      <c r="J29" s="30">
        <v>0</v>
      </c>
      <c r="K29" s="30">
        <v>0</v>
      </c>
      <c r="L29" s="30">
        <v>0</v>
      </c>
      <c r="M29" s="30">
        <v>0</v>
      </c>
      <c r="N29" s="30">
        <v>0</v>
      </c>
      <c r="O29" s="30">
        <v>0</v>
      </c>
      <c r="P29" s="12">
        <f t="shared" ref="P29:P39" si="7">SUM(C29:O29)</f>
        <v>0</v>
      </c>
      <c r="Q29"/>
      <c r="R29"/>
    </row>
    <row r="30" spans="1:18" x14ac:dyDescent="0.3">
      <c r="B30" s="2" t="s">
        <v>15</v>
      </c>
      <c r="C30" s="30">
        <v>0</v>
      </c>
      <c r="D30" s="30">
        <v>0</v>
      </c>
      <c r="E30" s="30">
        <v>0</v>
      </c>
      <c r="F30" s="30">
        <v>0</v>
      </c>
      <c r="G30" s="30">
        <v>0</v>
      </c>
      <c r="H30" s="30">
        <v>0</v>
      </c>
      <c r="I30" s="30">
        <v>0</v>
      </c>
      <c r="J30" s="30">
        <v>0</v>
      </c>
      <c r="K30" s="30">
        <v>0</v>
      </c>
      <c r="L30" s="30">
        <v>0</v>
      </c>
      <c r="M30" s="30">
        <v>0</v>
      </c>
      <c r="N30" s="30">
        <v>0</v>
      </c>
      <c r="O30" s="30">
        <v>0</v>
      </c>
      <c r="P30" s="12">
        <f t="shared" si="7"/>
        <v>0</v>
      </c>
      <c r="Q30"/>
      <c r="R30"/>
    </row>
    <row r="31" spans="1:18" x14ac:dyDescent="0.3">
      <c r="B31" s="2" t="s">
        <v>16</v>
      </c>
      <c r="C31" s="30">
        <v>0</v>
      </c>
      <c r="D31" s="30">
        <v>0</v>
      </c>
      <c r="E31" s="30">
        <v>0</v>
      </c>
      <c r="F31" s="30">
        <v>0</v>
      </c>
      <c r="G31" s="30">
        <v>0</v>
      </c>
      <c r="H31" s="30">
        <v>0</v>
      </c>
      <c r="I31" s="30">
        <v>0</v>
      </c>
      <c r="J31" s="30">
        <v>0</v>
      </c>
      <c r="K31" s="30">
        <v>0</v>
      </c>
      <c r="L31" s="30">
        <v>0</v>
      </c>
      <c r="M31" s="30">
        <v>0</v>
      </c>
      <c r="N31" s="30">
        <v>0</v>
      </c>
      <c r="O31" s="30">
        <v>0</v>
      </c>
      <c r="P31" s="12">
        <f t="shared" si="7"/>
        <v>0</v>
      </c>
      <c r="Q31"/>
      <c r="R31"/>
    </row>
    <row r="32" spans="1:18" x14ac:dyDescent="0.3">
      <c r="B32" s="2" t="s">
        <v>21</v>
      </c>
      <c r="C32" s="30">
        <v>0</v>
      </c>
      <c r="D32" s="30">
        <v>0</v>
      </c>
      <c r="E32" s="30">
        <v>0</v>
      </c>
      <c r="F32" s="30">
        <v>0</v>
      </c>
      <c r="G32" s="30">
        <v>0</v>
      </c>
      <c r="H32" s="30">
        <v>0</v>
      </c>
      <c r="I32" s="30">
        <v>0</v>
      </c>
      <c r="J32" s="30">
        <v>0</v>
      </c>
      <c r="K32" s="30">
        <v>0</v>
      </c>
      <c r="L32" s="30">
        <v>0</v>
      </c>
      <c r="M32" s="30">
        <v>0</v>
      </c>
      <c r="N32" s="30">
        <v>0</v>
      </c>
      <c r="O32" s="30">
        <v>0</v>
      </c>
      <c r="P32" s="12">
        <f t="shared" si="7"/>
        <v>0</v>
      </c>
      <c r="Q32"/>
      <c r="R32"/>
    </row>
    <row r="33" spans="1:18" x14ac:dyDescent="0.3">
      <c r="B33" s="2" t="s">
        <v>20</v>
      </c>
      <c r="C33" s="30">
        <v>0</v>
      </c>
      <c r="D33" s="30">
        <v>0</v>
      </c>
      <c r="E33" s="30">
        <v>0</v>
      </c>
      <c r="F33" s="30">
        <v>0</v>
      </c>
      <c r="G33" s="30">
        <v>0</v>
      </c>
      <c r="H33" s="30">
        <v>0</v>
      </c>
      <c r="I33" s="30">
        <v>0</v>
      </c>
      <c r="J33" s="30">
        <v>0</v>
      </c>
      <c r="K33" s="30">
        <v>0</v>
      </c>
      <c r="L33" s="30">
        <v>0</v>
      </c>
      <c r="M33" s="30">
        <v>0</v>
      </c>
      <c r="N33" s="30">
        <v>0</v>
      </c>
      <c r="O33" s="30">
        <v>0</v>
      </c>
      <c r="P33" s="12">
        <f t="shared" si="7"/>
        <v>0</v>
      </c>
      <c r="Q33"/>
      <c r="R33"/>
    </row>
    <row r="34" spans="1:18" x14ac:dyDescent="0.3">
      <c r="B34" s="2" t="s">
        <v>34</v>
      </c>
      <c r="C34" s="30">
        <v>0</v>
      </c>
      <c r="D34" s="30">
        <v>0</v>
      </c>
      <c r="E34" s="30">
        <v>0</v>
      </c>
      <c r="F34" s="30">
        <v>0</v>
      </c>
      <c r="G34" s="30">
        <v>0</v>
      </c>
      <c r="H34" s="30">
        <v>0</v>
      </c>
      <c r="I34" s="30">
        <v>0</v>
      </c>
      <c r="J34" s="30">
        <v>0</v>
      </c>
      <c r="K34" s="30">
        <v>0</v>
      </c>
      <c r="L34" s="30">
        <v>0</v>
      </c>
      <c r="M34" s="30">
        <v>0</v>
      </c>
      <c r="N34" s="30">
        <v>0</v>
      </c>
      <c r="O34" s="30">
        <v>0</v>
      </c>
      <c r="P34" s="12">
        <f t="shared" si="7"/>
        <v>0</v>
      </c>
      <c r="Q34"/>
      <c r="R34"/>
    </row>
    <row r="35" spans="1:18" x14ac:dyDescent="0.3">
      <c r="B35" s="2" t="s">
        <v>33</v>
      </c>
      <c r="C35" s="30">
        <v>0</v>
      </c>
      <c r="D35" s="30">
        <v>0</v>
      </c>
      <c r="E35" s="30">
        <v>0</v>
      </c>
      <c r="F35" s="30">
        <v>0</v>
      </c>
      <c r="G35" s="30">
        <v>0</v>
      </c>
      <c r="H35" s="30">
        <v>0</v>
      </c>
      <c r="I35" s="30">
        <v>0</v>
      </c>
      <c r="J35" s="30">
        <v>0</v>
      </c>
      <c r="K35" s="30">
        <v>0</v>
      </c>
      <c r="L35" s="30">
        <v>0</v>
      </c>
      <c r="M35" s="30">
        <v>0</v>
      </c>
      <c r="N35" s="30">
        <v>0</v>
      </c>
      <c r="O35" s="30">
        <v>0</v>
      </c>
      <c r="P35" s="12">
        <f t="shared" si="7"/>
        <v>0</v>
      </c>
      <c r="Q35"/>
      <c r="R35"/>
    </row>
    <row r="36" spans="1:18" x14ac:dyDescent="0.3">
      <c r="B36" s="2" t="s">
        <v>18</v>
      </c>
      <c r="C36" s="30">
        <v>0</v>
      </c>
      <c r="D36" s="30">
        <v>0</v>
      </c>
      <c r="E36" s="30">
        <v>0</v>
      </c>
      <c r="F36" s="30">
        <v>0</v>
      </c>
      <c r="G36" s="30">
        <v>0</v>
      </c>
      <c r="H36" s="30">
        <v>0</v>
      </c>
      <c r="I36" s="30">
        <v>0</v>
      </c>
      <c r="J36" s="30">
        <v>0</v>
      </c>
      <c r="K36" s="30">
        <v>0</v>
      </c>
      <c r="L36" s="30">
        <v>0</v>
      </c>
      <c r="M36" s="30">
        <v>0</v>
      </c>
      <c r="N36" s="30">
        <v>0</v>
      </c>
      <c r="O36" s="30">
        <v>0</v>
      </c>
      <c r="P36" s="12">
        <f t="shared" si="7"/>
        <v>0</v>
      </c>
      <c r="Q36"/>
      <c r="R36"/>
    </row>
    <row r="37" spans="1:18" x14ac:dyDescent="0.3">
      <c r="B37" s="2" t="s">
        <v>29</v>
      </c>
      <c r="C37" s="30">
        <v>0</v>
      </c>
      <c r="D37" s="30">
        <v>0</v>
      </c>
      <c r="E37" s="30">
        <v>0</v>
      </c>
      <c r="F37" s="30">
        <v>0</v>
      </c>
      <c r="G37" s="30">
        <v>0</v>
      </c>
      <c r="H37" s="30">
        <v>0</v>
      </c>
      <c r="I37" s="30">
        <v>0</v>
      </c>
      <c r="J37" s="30">
        <v>0</v>
      </c>
      <c r="K37" s="30">
        <v>0</v>
      </c>
      <c r="L37" s="30">
        <v>0</v>
      </c>
      <c r="M37" s="30">
        <v>0</v>
      </c>
      <c r="N37" s="30">
        <v>0</v>
      </c>
      <c r="O37" s="30">
        <v>0</v>
      </c>
      <c r="P37" s="12">
        <f t="shared" si="7"/>
        <v>0</v>
      </c>
      <c r="Q37"/>
      <c r="R37"/>
    </row>
    <row r="38" spans="1:18" x14ac:dyDescent="0.3">
      <c r="B38" s="2" t="s">
        <v>19</v>
      </c>
      <c r="C38" s="30">
        <v>0</v>
      </c>
      <c r="D38" s="30">
        <v>0</v>
      </c>
      <c r="E38" s="30">
        <v>0</v>
      </c>
      <c r="F38" s="30">
        <v>0</v>
      </c>
      <c r="G38" s="30">
        <v>0</v>
      </c>
      <c r="H38" s="30">
        <v>0</v>
      </c>
      <c r="I38" s="30">
        <v>0</v>
      </c>
      <c r="J38" s="30">
        <v>0</v>
      </c>
      <c r="K38" s="30">
        <v>0</v>
      </c>
      <c r="L38" s="30">
        <v>0</v>
      </c>
      <c r="M38" s="30">
        <v>0</v>
      </c>
      <c r="N38" s="30">
        <v>0</v>
      </c>
      <c r="O38" s="30">
        <v>0</v>
      </c>
      <c r="P38" s="12">
        <f t="shared" si="7"/>
        <v>0</v>
      </c>
      <c r="Q38"/>
      <c r="R38"/>
    </row>
    <row r="39" spans="1:18" s="35" customFormat="1" x14ac:dyDescent="0.3">
      <c r="A39" s="9"/>
      <c r="B39" s="2" t="s">
        <v>4</v>
      </c>
      <c r="C39" s="31">
        <v>0</v>
      </c>
      <c r="D39" s="31">
        <v>0</v>
      </c>
      <c r="E39" s="31">
        <v>0</v>
      </c>
      <c r="F39" s="31">
        <v>0</v>
      </c>
      <c r="G39" s="31">
        <v>0</v>
      </c>
      <c r="H39" s="31">
        <v>0</v>
      </c>
      <c r="I39" s="31">
        <v>0</v>
      </c>
      <c r="J39" s="31">
        <v>0</v>
      </c>
      <c r="K39" s="31">
        <v>0</v>
      </c>
      <c r="L39" s="31">
        <v>0</v>
      </c>
      <c r="M39" s="31">
        <v>0</v>
      </c>
      <c r="N39" s="31">
        <v>0</v>
      </c>
      <c r="O39" s="31">
        <v>0</v>
      </c>
      <c r="P39" s="12">
        <f t="shared" si="7"/>
        <v>0</v>
      </c>
      <c r="Q39" s="9"/>
      <c r="R39" s="9"/>
    </row>
    <row r="40" spans="1:18" x14ac:dyDescent="0.3">
      <c r="B40" s="1" t="s">
        <v>9</v>
      </c>
      <c r="C40" s="5">
        <f t="shared" ref="C40:P40" si="8">SUM(C29:C39)</f>
        <v>0</v>
      </c>
      <c r="D40" s="5">
        <f t="shared" si="8"/>
        <v>0</v>
      </c>
      <c r="E40" s="5">
        <f t="shared" si="8"/>
        <v>0</v>
      </c>
      <c r="F40" s="5">
        <f t="shared" si="8"/>
        <v>0</v>
      </c>
      <c r="G40" s="5">
        <f t="shared" si="8"/>
        <v>0</v>
      </c>
      <c r="H40" s="5">
        <f t="shared" si="8"/>
        <v>0</v>
      </c>
      <c r="I40" s="5">
        <f t="shared" si="8"/>
        <v>0</v>
      </c>
      <c r="J40" s="5">
        <f t="shared" si="8"/>
        <v>0</v>
      </c>
      <c r="K40" s="5">
        <f t="shared" si="8"/>
        <v>0</v>
      </c>
      <c r="L40" s="5">
        <f t="shared" si="8"/>
        <v>0</v>
      </c>
      <c r="M40" s="5">
        <f t="shared" si="8"/>
        <v>0</v>
      </c>
      <c r="N40" s="5">
        <f t="shared" si="8"/>
        <v>0</v>
      </c>
      <c r="O40" s="5">
        <f t="shared" si="8"/>
        <v>0</v>
      </c>
      <c r="P40" s="12">
        <f t="shared" si="8"/>
        <v>0</v>
      </c>
      <c r="Q40"/>
      <c r="R40"/>
    </row>
    <row r="41" spans="1:18" x14ac:dyDescent="0.3">
      <c r="B41" s="2"/>
      <c r="C41" s="5"/>
      <c r="D41" s="5"/>
      <c r="E41" s="5"/>
      <c r="F41" s="5"/>
      <c r="G41" s="5"/>
      <c r="H41" s="5"/>
      <c r="I41" s="5"/>
      <c r="J41" s="5"/>
      <c r="K41" s="5"/>
      <c r="L41" s="5"/>
      <c r="M41" s="5"/>
      <c r="N41" s="5"/>
      <c r="O41" s="5"/>
      <c r="P41" s="14"/>
      <c r="Q41"/>
      <c r="R41"/>
    </row>
    <row r="42" spans="1:18" x14ac:dyDescent="0.3">
      <c r="B42" s="2" t="s">
        <v>17</v>
      </c>
      <c r="C42" s="8">
        <f t="shared" ref="C42:P42" si="9">C26-C40</f>
        <v>0</v>
      </c>
      <c r="D42" s="8">
        <f t="shared" si="9"/>
        <v>0</v>
      </c>
      <c r="E42" s="8">
        <f t="shared" si="9"/>
        <v>0</v>
      </c>
      <c r="F42" s="8">
        <f t="shared" si="9"/>
        <v>0</v>
      </c>
      <c r="G42" s="8">
        <f t="shared" si="9"/>
        <v>0</v>
      </c>
      <c r="H42" s="8">
        <f t="shared" si="9"/>
        <v>0</v>
      </c>
      <c r="I42" s="8">
        <f t="shared" si="9"/>
        <v>0</v>
      </c>
      <c r="J42" s="8">
        <f t="shared" si="9"/>
        <v>0</v>
      </c>
      <c r="K42" s="8">
        <f t="shared" si="9"/>
        <v>0</v>
      </c>
      <c r="L42" s="8">
        <f t="shared" si="9"/>
        <v>0</v>
      </c>
      <c r="M42" s="8">
        <f t="shared" si="9"/>
        <v>0</v>
      </c>
      <c r="N42" s="8">
        <f t="shared" si="9"/>
        <v>0</v>
      </c>
      <c r="O42" s="8">
        <f t="shared" si="9"/>
        <v>0</v>
      </c>
      <c r="P42" s="15">
        <f t="shared" si="9"/>
        <v>0</v>
      </c>
      <c r="Q42"/>
      <c r="R42"/>
    </row>
    <row r="43" spans="1:18" x14ac:dyDescent="0.3">
      <c r="B43" s="2" t="s">
        <v>10</v>
      </c>
      <c r="C43" s="32">
        <v>0</v>
      </c>
      <c r="D43" s="32">
        <v>0</v>
      </c>
      <c r="E43" s="32">
        <v>0</v>
      </c>
      <c r="F43" s="32">
        <v>0</v>
      </c>
      <c r="G43" s="32">
        <v>0</v>
      </c>
      <c r="H43" s="32">
        <v>0</v>
      </c>
      <c r="I43" s="32">
        <v>0</v>
      </c>
      <c r="J43" s="32">
        <v>0</v>
      </c>
      <c r="K43" s="32">
        <v>0</v>
      </c>
      <c r="L43" s="32">
        <v>0</v>
      </c>
      <c r="M43" s="32">
        <v>0</v>
      </c>
      <c r="N43" s="32">
        <v>0</v>
      </c>
      <c r="O43" s="32">
        <v>0</v>
      </c>
      <c r="P43" s="16">
        <f>SUM(C43:O43)</f>
        <v>0</v>
      </c>
      <c r="Q43"/>
      <c r="R43"/>
    </row>
    <row r="44" spans="1:18" x14ac:dyDescent="0.3">
      <c r="B44" s="1" t="s">
        <v>11</v>
      </c>
      <c r="C44" s="4">
        <f t="shared" ref="C44:P44" si="10">C42-C43</f>
        <v>0</v>
      </c>
      <c r="D44" s="4">
        <f t="shared" si="10"/>
        <v>0</v>
      </c>
      <c r="E44" s="4">
        <f t="shared" si="10"/>
        <v>0</v>
      </c>
      <c r="F44" s="4">
        <f t="shared" si="10"/>
        <v>0</v>
      </c>
      <c r="G44" s="4">
        <f t="shared" si="10"/>
        <v>0</v>
      </c>
      <c r="H44" s="4">
        <f t="shared" si="10"/>
        <v>0</v>
      </c>
      <c r="I44" s="4">
        <f t="shared" si="10"/>
        <v>0</v>
      </c>
      <c r="J44" s="4">
        <f t="shared" si="10"/>
        <v>0</v>
      </c>
      <c r="K44" s="4">
        <f t="shared" si="10"/>
        <v>0</v>
      </c>
      <c r="L44" s="4">
        <f t="shared" si="10"/>
        <v>0</v>
      </c>
      <c r="M44" s="4">
        <f t="shared" si="10"/>
        <v>0</v>
      </c>
      <c r="N44" s="4">
        <f t="shared" si="10"/>
        <v>0</v>
      </c>
      <c r="O44" s="4">
        <f t="shared" si="10"/>
        <v>0</v>
      </c>
      <c r="P44" s="12">
        <f t="shared" si="10"/>
        <v>0</v>
      </c>
      <c r="Q44"/>
      <c r="R44"/>
    </row>
    <row r="45" spans="1:18" x14ac:dyDescent="0.3">
      <c r="B45" s="2"/>
      <c r="C45" s="4"/>
      <c r="D45" s="4"/>
      <c r="E45" s="4"/>
      <c r="F45" s="4"/>
      <c r="G45" s="4"/>
      <c r="H45" s="4"/>
      <c r="I45" s="4"/>
      <c r="J45" s="4"/>
      <c r="K45" s="4"/>
      <c r="L45" s="4"/>
      <c r="M45" s="4"/>
      <c r="N45" s="4"/>
      <c r="O45" s="4"/>
      <c r="P45" s="12"/>
      <c r="Q45" s="4"/>
      <c r="R45"/>
    </row>
    <row r="46" spans="1:18" ht="15.75" customHeight="1" x14ac:dyDescent="0.3">
      <c r="B46" s="2" t="s">
        <v>50</v>
      </c>
      <c r="C46" s="4"/>
      <c r="D46" s="4"/>
      <c r="E46" s="4"/>
      <c r="F46" s="4"/>
      <c r="G46" s="4"/>
      <c r="H46" s="4"/>
      <c r="I46" s="4"/>
      <c r="J46" s="4"/>
      <c r="K46" s="4"/>
      <c r="L46" s="4"/>
      <c r="M46" s="4"/>
      <c r="N46" s="4"/>
      <c r="O46" s="4"/>
      <c r="P46" s="33">
        <v>0</v>
      </c>
      <c r="Q46"/>
      <c r="R46"/>
    </row>
    <row r="47" spans="1:18" x14ac:dyDescent="0.3">
      <c r="B47" s="2" t="s">
        <v>12</v>
      </c>
      <c r="C47" s="4"/>
      <c r="D47" s="4"/>
      <c r="E47" s="4"/>
      <c r="F47" s="4"/>
      <c r="G47" s="4"/>
      <c r="H47" s="4"/>
      <c r="I47" s="4"/>
      <c r="J47" s="4"/>
      <c r="K47" s="4"/>
      <c r="L47" s="4"/>
      <c r="M47" s="4"/>
      <c r="N47" s="4"/>
      <c r="O47" s="4"/>
      <c r="P47" s="14">
        <f>IFERROR(P46/P15,0)</f>
        <v>0</v>
      </c>
      <c r="Q47"/>
      <c r="R47"/>
    </row>
    <row r="48" spans="1:18" ht="14.5" x14ac:dyDescent="0.35">
      <c r="B48" s="11"/>
      <c r="C48" s="4"/>
      <c r="D48" s="4"/>
      <c r="E48" s="4"/>
      <c r="F48" s="4"/>
      <c r="G48" s="4"/>
      <c r="H48" s="4"/>
      <c r="I48" s="4"/>
      <c r="J48" s="4"/>
      <c r="K48" s="4"/>
      <c r="L48" s="4"/>
      <c r="M48" s="4"/>
      <c r="N48" s="4"/>
      <c r="O48" s="4"/>
      <c r="P48" s="14"/>
      <c r="Q48"/>
      <c r="R48"/>
    </row>
    <row r="49" spans="1:256" ht="16.5" x14ac:dyDescent="0.3">
      <c r="B49" s="2" t="s">
        <v>49</v>
      </c>
      <c r="C49" s="4"/>
      <c r="D49" s="4"/>
      <c r="E49" s="4"/>
      <c r="F49" s="4"/>
      <c r="G49" s="4"/>
      <c r="H49" s="4"/>
      <c r="I49" s="4"/>
      <c r="J49" s="4"/>
      <c r="K49" s="4"/>
      <c r="L49" s="4"/>
      <c r="M49" s="4"/>
      <c r="N49" s="4"/>
      <c r="O49" s="4"/>
      <c r="P49" s="33">
        <v>0</v>
      </c>
      <c r="Q49"/>
      <c r="R49"/>
    </row>
    <row r="50" spans="1:256" x14ac:dyDescent="0.3">
      <c r="B50" s="2" t="s">
        <v>22</v>
      </c>
      <c r="C50" s="4"/>
      <c r="D50" s="4"/>
      <c r="E50" s="4"/>
      <c r="F50" s="4"/>
      <c r="G50" s="4"/>
      <c r="H50" s="4"/>
      <c r="I50" s="4"/>
      <c r="J50" s="4"/>
      <c r="K50" s="4"/>
      <c r="L50" s="4"/>
      <c r="M50" s="4"/>
      <c r="N50" s="4"/>
      <c r="O50" s="4"/>
      <c r="P50" s="14">
        <f>IFERROR(P49/P15,0)</f>
        <v>0</v>
      </c>
      <c r="Q50"/>
      <c r="R50"/>
    </row>
    <row r="51" spans="1:256" x14ac:dyDescent="0.3">
      <c r="B51" s="2"/>
      <c r="C51" s="4"/>
      <c r="D51" s="4"/>
      <c r="E51" s="4"/>
      <c r="F51" s="4"/>
      <c r="G51" s="4"/>
      <c r="H51" s="4"/>
      <c r="I51" s="4"/>
      <c r="J51" s="4"/>
      <c r="K51" s="4"/>
      <c r="L51" s="4"/>
      <c r="M51" s="4"/>
      <c r="N51" s="4"/>
      <c r="O51" s="4"/>
      <c r="P51" s="14"/>
      <c r="Q51"/>
      <c r="R51"/>
    </row>
    <row r="52" spans="1:256" ht="14.5" thickBot="1" x14ac:dyDescent="0.35">
      <c r="B52" s="6"/>
      <c r="C52" s="10"/>
      <c r="D52" s="10"/>
      <c r="E52" s="10"/>
      <c r="F52" s="10"/>
      <c r="G52" s="10"/>
      <c r="H52" s="10"/>
      <c r="I52" s="10"/>
      <c r="J52" s="10"/>
      <c r="K52" s="10"/>
      <c r="L52" s="10"/>
      <c r="M52" s="10"/>
      <c r="N52" s="10"/>
      <c r="O52" s="10"/>
      <c r="P52" s="17"/>
      <c r="Q52"/>
      <c r="R52"/>
    </row>
    <row r="53" spans="1:256" customFormat="1" ht="14.25" customHeight="1" x14ac:dyDescent="0.3">
      <c r="B53" s="34" t="s">
        <v>26</v>
      </c>
      <c r="C53" s="4"/>
      <c r="D53" s="4"/>
      <c r="E53" s="4"/>
      <c r="F53" s="4"/>
      <c r="G53" s="4"/>
      <c r="H53" s="4"/>
      <c r="I53" s="4"/>
      <c r="J53" s="4"/>
      <c r="K53" s="4"/>
      <c r="L53" s="4"/>
    </row>
    <row r="54" spans="1:256" s="47" customFormat="1" ht="53.5" customHeight="1" x14ac:dyDescent="0.35">
      <c r="A54" s="48"/>
      <c r="B54" s="89" t="s">
        <v>82</v>
      </c>
      <c r="C54" s="89"/>
      <c r="D54" s="89"/>
      <c r="E54" s="89"/>
      <c r="F54" s="89"/>
      <c r="G54" s="89"/>
      <c r="H54" s="89"/>
      <c r="I54" s="89"/>
      <c r="J54" s="89"/>
      <c r="K54" s="89"/>
      <c r="L54" s="89"/>
      <c r="M54" s="89"/>
      <c r="N54" s="89"/>
      <c r="O54" s="89"/>
      <c r="P54" s="89"/>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c r="HX54" s="46"/>
      <c r="HY54" s="46"/>
      <c r="HZ54" s="46"/>
      <c r="IA54" s="46"/>
      <c r="IB54" s="46"/>
      <c r="IC54" s="46"/>
      <c r="ID54" s="46"/>
      <c r="IE54" s="46"/>
      <c r="IF54" s="46"/>
      <c r="IG54" s="46"/>
      <c r="IH54" s="46"/>
      <c r="II54" s="46"/>
      <c r="IJ54" s="46"/>
      <c r="IK54" s="46"/>
      <c r="IL54" s="46"/>
      <c r="IM54" s="46"/>
      <c r="IN54" s="46"/>
      <c r="IO54" s="46"/>
      <c r="IP54" s="46"/>
      <c r="IQ54" s="46"/>
      <c r="IR54" s="46"/>
      <c r="IS54" s="46"/>
      <c r="IT54" s="46"/>
      <c r="IU54" s="46"/>
      <c r="IV54" s="46"/>
    </row>
    <row r="55" spans="1:256" ht="22.5" customHeight="1" x14ac:dyDescent="0.3">
      <c r="B55" s="90" t="s">
        <v>44</v>
      </c>
      <c r="C55" s="90"/>
      <c r="D55" s="90"/>
      <c r="E55" s="90"/>
      <c r="F55" s="90"/>
      <c r="G55" s="90"/>
      <c r="H55" s="90"/>
      <c r="I55" s="90"/>
      <c r="J55" s="90"/>
      <c r="K55" s="90"/>
      <c r="L55" s="90"/>
      <c r="M55" s="90"/>
      <c r="N55" s="90"/>
      <c r="O55" s="90"/>
      <c r="P55" s="90"/>
    </row>
    <row r="56" spans="1:256" ht="18.5" customHeight="1" x14ac:dyDescent="0.3">
      <c r="B56" s="86" t="s">
        <v>85</v>
      </c>
      <c r="C56" s="86"/>
      <c r="D56" s="86"/>
      <c r="E56" s="86"/>
      <c r="F56" s="86"/>
      <c r="G56" s="86"/>
      <c r="H56" s="86"/>
      <c r="I56" s="86"/>
      <c r="J56" s="86"/>
      <c r="K56" s="86"/>
      <c r="L56" s="86"/>
      <c r="M56" s="86"/>
      <c r="N56" s="86"/>
      <c r="O56" s="86"/>
      <c r="P56" s="74"/>
    </row>
    <row r="57" spans="1:256" customFormat="1" x14ac:dyDescent="0.3">
      <c r="B57" s="63" t="s">
        <v>40</v>
      </c>
      <c r="C57" s="63"/>
      <c r="D57" s="63"/>
      <c r="E57" s="63"/>
      <c r="F57" s="63"/>
      <c r="G57" s="63"/>
      <c r="H57" s="63"/>
      <c r="I57" s="63"/>
      <c r="J57" s="63"/>
      <c r="K57" s="63"/>
      <c r="L57" s="63"/>
      <c r="M57" s="63"/>
      <c r="N57" s="63"/>
      <c r="O57" s="63"/>
      <c r="P57" s="63"/>
    </row>
  </sheetData>
  <sheetProtection sheet="1"/>
  <protectedRanges>
    <protectedRange sqref="B6 L2 C20:O22 C25:O25 C29:O39 C43:O43 P46 P49" name="Range1"/>
  </protectedRanges>
  <mergeCells count="4">
    <mergeCell ref="L2:P2"/>
    <mergeCell ref="B10:P10"/>
    <mergeCell ref="B54:P54"/>
    <mergeCell ref="B55:P55"/>
  </mergeCells>
  <pageMargins left="0.25" right="0.21" top="0.42" bottom="0.39" header="0.23" footer="0.17"/>
  <pageSetup scale="63" orientation="landscape" r:id="rId1"/>
  <ignoredErrors>
    <ignoredError sqref="E1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4511E-E43A-403C-8992-C633E52B46E1}">
  <sheetPr>
    <pageSetUpPr fitToPage="1"/>
  </sheetPr>
  <dimension ref="A1:IV57"/>
  <sheetViews>
    <sheetView showGridLines="0" topLeftCell="A9" zoomScale="50" zoomScaleNormal="50" zoomScalePageLayoutView="85" workbookViewId="0">
      <selection activeCell="J32" sqref="J32"/>
    </sheetView>
  </sheetViews>
  <sheetFormatPr defaultColWidth="9" defaultRowHeight="14" x14ac:dyDescent="0.3"/>
  <cols>
    <col min="2" max="2" width="38.1640625" style="24" customWidth="1"/>
    <col min="3" max="15" width="13.08203125" style="24" customWidth="1"/>
    <col min="16" max="16" width="12.08203125" style="24" bestFit="1" customWidth="1"/>
    <col min="17" max="16384" width="9" style="24"/>
  </cols>
  <sheetData>
    <row r="1" spans="2:18" x14ac:dyDescent="0.3">
      <c r="B1"/>
      <c r="C1"/>
      <c r="D1"/>
      <c r="E1"/>
      <c r="F1"/>
      <c r="G1"/>
      <c r="H1"/>
      <c r="I1"/>
      <c r="J1"/>
      <c r="K1"/>
      <c r="L1"/>
      <c r="M1"/>
      <c r="N1"/>
      <c r="O1"/>
      <c r="P1"/>
      <c r="Q1"/>
      <c r="R1"/>
    </row>
    <row r="2" spans="2:18" x14ac:dyDescent="0.3">
      <c r="B2" s="9" t="s">
        <v>53</v>
      </c>
      <c r="C2" s="23"/>
      <c r="D2" s="23"/>
      <c r="E2" s="23"/>
      <c r="F2" s="23"/>
      <c r="G2" s="23"/>
      <c r="H2"/>
      <c r="I2"/>
      <c r="J2"/>
      <c r="K2" s="9" t="s">
        <v>46</v>
      </c>
      <c r="L2" s="91" t="s">
        <v>47</v>
      </c>
      <c r="M2" s="91"/>
      <c r="N2" s="91"/>
      <c r="O2" s="91"/>
      <c r="P2" s="91"/>
      <c r="Q2"/>
      <c r="R2"/>
    </row>
    <row r="3" spans="2:18" x14ac:dyDescent="0.3">
      <c r="B3" s="9" t="s">
        <v>43</v>
      </c>
      <c r="C3"/>
      <c r="D3"/>
      <c r="E3"/>
      <c r="F3"/>
      <c r="G3"/>
      <c r="H3"/>
      <c r="I3"/>
      <c r="J3"/>
      <c r="K3"/>
      <c r="L3"/>
      <c r="M3"/>
      <c r="N3"/>
      <c r="O3"/>
      <c r="P3"/>
      <c r="Q3"/>
      <c r="R3"/>
    </row>
    <row r="4" spans="2:18" x14ac:dyDescent="0.3">
      <c r="B4" s="9" t="s">
        <v>63</v>
      </c>
      <c r="C4"/>
      <c r="D4"/>
      <c r="E4"/>
      <c r="F4"/>
      <c r="G4"/>
      <c r="H4"/>
      <c r="I4"/>
      <c r="J4"/>
      <c r="K4"/>
      <c r="L4"/>
      <c r="P4"/>
      <c r="Q4"/>
      <c r="R4"/>
    </row>
    <row r="5" spans="2:18" x14ac:dyDescent="0.3">
      <c r="B5" s="9" t="s">
        <v>23</v>
      </c>
      <c r="C5"/>
      <c r="D5"/>
      <c r="E5"/>
      <c r="F5" s="51"/>
      <c r="G5"/>
      <c r="H5"/>
      <c r="I5"/>
      <c r="J5"/>
      <c r="K5"/>
      <c r="L5"/>
      <c r="M5"/>
      <c r="N5"/>
      <c r="O5"/>
      <c r="P5"/>
      <c r="Q5"/>
      <c r="R5"/>
    </row>
    <row r="6" spans="2:18" ht="15" customHeight="1" x14ac:dyDescent="0.3">
      <c r="B6" s="25" t="s">
        <v>24</v>
      </c>
      <c r="C6"/>
      <c r="D6"/>
      <c r="E6"/>
      <c r="F6"/>
      <c r="G6"/>
      <c r="H6"/>
      <c r="I6"/>
      <c r="J6"/>
      <c r="K6"/>
      <c r="L6"/>
      <c r="M6"/>
      <c r="N6"/>
      <c r="O6"/>
      <c r="P6"/>
      <c r="Q6"/>
      <c r="R6"/>
    </row>
    <row r="7" spans="2:18" x14ac:dyDescent="0.3">
      <c r="B7"/>
      <c r="C7"/>
      <c r="D7"/>
      <c r="E7"/>
      <c r="F7"/>
      <c r="G7"/>
      <c r="H7"/>
      <c r="I7"/>
      <c r="J7"/>
      <c r="K7"/>
      <c r="L7"/>
      <c r="M7"/>
      <c r="N7"/>
      <c r="O7"/>
      <c r="P7"/>
      <c r="Q7"/>
      <c r="R7"/>
    </row>
    <row r="8" spans="2:18" x14ac:dyDescent="0.3">
      <c r="B8" s="9" t="s">
        <v>45</v>
      </c>
      <c r="E8"/>
      <c r="F8"/>
      <c r="G8"/>
      <c r="H8"/>
      <c r="I8"/>
      <c r="J8"/>
      <c r="K8"/>
      <c r="L8"/>
      <c r="M8"/>
      <c r="N8"/>
      <c r="O8"/>
      <c r="P8"/>
      <c r="Q8"/>
      <c r="R8"/>
    </row>
    <row r="9" spans="2:18" x14ac:dyDescent="0.3">
      <c r="B9" t="s">
        <v>54</v>
      </c>
      <c r="E9"/>
      <c r="F9"/>
      <c r="G9"/>
      <c r="H9"/>
      <c r="I9"/>
      <c r="J9"/>
      <c r="K9"/>
      <c r="L9"/>
      <c r="M9"/>
      <c r="N9"/>
      <c r="O9"/>
      <c r="P9"/>
      <c r="Q9"/>
      <c r="R9"/>
    </row>
    <row r="10" spans="2:18" ht="14.5" thickBot="1" x14ac:dyDescent="0.35">
      <c r="B10" s="88" t="s">
        <v>25</v>
      </c>
      <c r="C10" s="88"/>
      <c r="D10" s="88"/>
      <c r="E10" s="88"/>
      <c r="F10" s="88"/>
      <c r="G10" s="88"/>
      <c r="H10" s="88"/>
      <c r="I10" s="88"/>
      <c r="J10" s="88"/>
      <c r="K10" s="88"/>
      <c r="L10" s="88"/>
      <c r="M10" s="88"/>
      <c r="N10" s="88"/>
      <c r="O10" s="88"/>
      <c r="P10" s="88"/>
      <c r="Q10"/>
      <c r="R10"/>
    </row>
    <row r="11" spans="2:18" ht="16.5" thickBot="1" x14ac:dyDescent="0.35">
      <c r="B11" s="18"/>
      <c r="C11" s="84">
        <v>2024</v>
      </c>
      <c r="D11" s="84">
        <v>2025</v>
      </c>
      <c r="E11" s="85" t="s">
        <v>81</v>
      </c>
      <c r="F11" s="19">
        <v>2027</v>
      </c>
      <c r="G11" s="19">
        <f t="shared" ref="G11:K11" si="0">F11+1</f>
        <v>2028</v>
      </c>
      <c r="H11" s="19">
        <f t="shared" si="0"/>
        <v>2029</v>
      </c>
      <c r="I11" s="19">
        <f t="shared" si="0"/>
        <v>2030</v>
      </c>
      <c r="J11" s="19">
        <f t="shared" si="0"/>
        <v>2031</v>
      </c>
      <c r="K11" s="19">
        <f t="shared" si="0"/>
        <v>2032</v>
      </c>
      <c r="L11" s="19">
        <f>K11+1</f>
        <v>2033</v>
      </c>
      <c r="M11" s="19">
        <f t="shared" ref="M11:O11" si="1">L11+1</f>
        <v>2034</v>
      </c>
      <c r="N11" s="19">
        <f t="shared" si="1"/>
        <v>2035</v>
      </c>
      <c r="O11" s="19">
        <f t="shared" si="1"/>
        <v>2036</v>
      </c>
      <c r="P11" s="20" t="s">
        <v>1</v>
      </c>
      <c r="Q11"/>
      <c r="R11"/>
    </row>
    <row r="12" spans="2:18" x14ac:dyDescent="0.3">
      <c r="B12" s="1" t="s">
        <v>8</v>
      </c>
      <c r="C12" s="3"/>
      <c r="D12" s="3"/>
      <c r="E12" s="3"/>
      <c r="F12" s="3"/>
      <c r="G12" s="3"/>
      <c r="H12" s="3"/>
      <c r="I12" s="3"/>
      <c r="J12" s="3"/>
      <c r="K12" s="3"/>
      <c r="L12" s="3"/>
      <c r="M12" s="3"/>
      <c r="N12" s="3"/>
      <c r="O12" s="3"/>
      <c r="P12" s="12"/>
      <c r="Q12"/>
      <c r="R12"/>
    </row>
    <row r="13" spans="2:18" ht="16.5" x14ac:dyDescent="0.35">
      <c r="B13" s="2" t="s">
        <v>51</v>
      </c>
      <c r="C13" s="21">
        <v>882770.7</v>
      </c>
      <c r="D13" s="75">
        <v>899561.88</v>
      </c>
      <c r="E13" s="75">
        <v>918356.46</v>
      </c>
      <c r="F13" s="75">
        <v>939220.38</v>
      </c>
      <c r="G13" s="75">
        <v>960658.02</v>
      </c>
      <c r="H13" s="75">
        <v>981502.2</v>
      </c>
      <c r="I13" s="75">
        <v>1001634.48</v>
      </c>
      <c r="J13" s="75">
        <v>1021480.74</v>
      </c>
      <c r="K13" s="75">
        <v>1041464.34</v>
      </c>
      <c r="L13" s="75">
        <v>1061227.44</v>
      </c>
      <c r="M13" s="75">
        <v>1081701.5999999999</v>
      </c>
      <c r="N13" s="75">
        <v>1102630.6199999999</v>
      </c>
      <c r="O13" s="75">
        <v>467992.00000000006</v>
      </c>
      <c r="P13" s="22">
        <f>SUM(C13:O13)</f>
        <v>12360200.859999998</v>
      </c>
      <c r="Q13"/>
      <c r="R13"/>
    </row>
    <row r="14" spans="2:18" x14ac:dyDescent="0.3">
      <c r="B14" s="2" t="s">
        <v>0</v>
      </c>
      <c r="C14" s="26">
        <f t="shared" ref="C14:P14" si="2">IFERROR(C23/C13,0)</f>
        <v>0</v>
      </c>
      <c r="D14" s="26">
        <f t="shared" si="2"/>
        <v>0</v>
      </c>
      <c r="E14" s="26">
        <f t="shared" si="2"/>
        <v>0</v>
      </c>
      <c r="F14" s="26">
        <f t="shared" si="2"/>
        <v>0</v>
      </c>
      <c r="G14" s="26">
        <f t="shared" si="2"/>
        <v>0</v>
      </c>
      <c r="H14" s="26">
        <f t="shared" si="2"/>
        <v>0</v>
      </c>
      <c r="I14" s="26">
        <f t="shared" si="2"/>
        <v>0</v>
      </c>
      <c r="J14" s="26">
        <f t="shared" si="2"/>
        <v>0</v>
      </c>
      <c r="K14" s="26">
        <f t="shared" si="2"/>
        <v>0</v>
      </c>
      <c r="L14" s="26">
        <f t="shared" si="2"/>
        <v>0</v>
      </c>
      <c r="M14" s="26">
        <f t="shared" si="2"/>
        <v>0</v>
      </c>
      <c r="N14" s="26">
        <f t="shared" si="2"/>
        <v>0</v>
      </c>
      <c r="O14" s="26">
        <f t="shared" si="2"/>
        <v>0</v>
      </c>
      <c r="P14" s="27">
        <f t="shared" si="2"/>
        <v>0</v>
      </c>
      <c r="Q14"/>
      <c r="R14"/>
    </row>
    <row r="15" spans="2:18" x14ac:dyDescent="0.3">
      <c r="B15" s="2" t="s">
        <v>2</v>
      </c>
      <c r="C15" s="28">
        <v>1750</v>
      </c>
      <c r="D15" s="28">
        <f t="shared" ref="D15:O15" si="3">C15</f>
        <v>1750</v>
      </c>
      <c r="E15" s="28">
        <f t="shared" si="3"/>
        <v>1750</v>
      </c>
      <c r="F15" s="28">
        <f t="shared" si="3"/>
        <v>1750</v>
      </c>
      <c r="G15" s="28">
        <f t="shared" si="3"/>
        <v>1750</v>
      </c>
      <c r="H15" s="28">
        <f t="shared" si="3"/>
        <v>1750</v>
      </c>
      <c r="I15" s="28">
        <f t="shared" si="3"/>
        <v>1750</v>
      </c>
      <c r="J15" s="28">
        <f t="shared" si="3"/>
        <v>1750</v>
      </c>
      <c r="K15" s="28">
        <f t="shared" si="3"/>
        <v>1750</v>
      </c>
      <c r="L15" s="28">
        <f t="shared" si="3"/>
        <v>1750</v>
      </c>
      <c r="M15" s="28">
        <f t="shared" si="3"/>
        <v>1750</v>
      </c>
      <c r="N15" s="28">
        <f t="shared" si="3"/>
        <v>1750</v>
      </c>
      <c r="O15" s="28">
        <f t="shared" si="3"/>
        <v>1750</v>
      </c>
      <c r="P15" s="29">
        <f>IF(MIN(C15:O15)&lt;&gt;MAX(C15:O15),"Please verify inconsistency of Sq. Ft. numbers in pro forma",AVERAGE(C15:O15))</f>
        <v>1750</v>
      </c>
      <c r="Q15"/>
      <c r="R15"/>
    </row>
    <row r="16" spans="2:18" x14ac:dyDescent="0.3">
      <c r="B16" s="2" t="s">
        <v>13</v>
      </c>
      <c r="C16" s="4">
        <f t="shared" ref="C16:O16" si="4">IFERROR(C23/C15,0)</f>
        <v>0</v>
      </c>
      <c r="D16" s="4">
        <f t="shared" si="4"/>
        <v>0</v>
      </c>
      <c r="E16" s="4">
        <f t="shared" si="4"/>
        <v>0</v>
      </c>
      <c r="F16" s="4">
        <f t="shared" si="4"/>
        <v>0</v>
      </c>
      <c r="G16" s="4">
        <f t="shared" si="4"/>
        <v>0</v>
      </c>
      <c r="H16" s="4">
        <f t="shared" si="4"/>
        <v>0</v>
      </c>
      <c r="I16" s="4">
        <f t="shared" si="4"/>
        <v>0</v>
      </c>
      <c r="J16" s="4">
        <f t="shared" si="4"/>
        <v>0</v>
      </c>
      <c r="K16" s="4">
        <f t="shared" si="4"/>
        <v>0</v>
      </c>
      <c r="L16" s="4">
        <f t="shared" si="4"/>
        <v>0</v>
      </c>
      <c r="M16" s="4">
        <f t="shared" si="4"/>
        <v>0</v>
      </c>
      <c r="N16" s="4">
        <f t="shared" si="4"/>
        <v>0</v>
      </c>
      <c r="O16" s="4">
        <f t="shared" si="4"/>
        <v>0</v>
      </c>
      <c r="P16" s="38">
        <f>IFERROR(P23/P15/10,0)</f>
        <v>0</v>
      </c>
      <c r="Q16"/>
      <c r="R16"/>
    </row>
    <row r="17" spans="1:18" x14ac:dyDescent="0.3">
      <c r="B17" s="2"/>
      <c r="C17" s="4"/>
      <c r="D17" s="4"/>
      <c r="E17" s="4"/>
      <c r="F17" s="4"/>
      <c r="G17" s="4"/>
      <c r="H17" s="4"/>
      <c r="I17" s="4"/>
      <c r="J17" s="4"/>
      <c r="K17" s="4"/>
      <c r="L17" s="4"/>
      <c r="M17" s="4"/>
      <c r="N17" s="4"/>
      <c r="O17" s="4"/>
      <c r="P17" s="12"/>
      <c r="Q17"/>
      <c r="R17"/>
    </row>
    <row r="18" spans="1:18" s="35" customFormat="1" x14ac:dyDescent="0.3">
      <c r="A18" s="9"/>
      <c r="B18" s="1" t="s">
        <v>7</v>
      </c>
      <c r="C18" s="4"/>
      <c r="D18" s="4"/>
      <c r="E18" s="4"/>
      <c r="F18" s="4"/>
      <c r="G18" s="4"/>
      <c r="H18" s="4"/>
      <c r="I18" s="4"/>
      <c r="J18" s="4"/>
      <c r="K18" s="4"/>
      <c r="L18" s="4"/>
      <c r="M18" s="4"/>
      <c r="N18" s="4"/>
      <c r="O18" s="4"/>
      <c r="P18" s="12"/>
      <c r="Q18" s="9"/>
      <c r="R18" s="9"/>
    </row>
    <row r="19" spans="1:18" s="35" customFormat="1" x14ac:dyDescent="0.3">
      <c r="A19" s="9"/>
      <c r="B19" s="1" t="s">
        <v>35</v>
      </c>
      <c r="C19" s="4"/>
      <c r="D19" s="4"/>
      <c r="E19" s="4"/>
      <c r="F19" s="4"/>
      <c r="G19" s="4"/>
      <c r="H19" s="4"/>
      <c r="I19" s="4"/>
      <c r="J19" s="4"/>
      <c r="K19" s="4"/>
      <c r="L19" s="4"/>
      <c r="M19" s="4"/>
      <c r="N19" s="4"/>
      <c r="O19" s="4"/>
      <c r="P19" s="12"/>
      <c r="Q19" s="9"/>
      <c r="R19" s="9"/>
    </row>
    <row r="20" spans="1:18" s="35" customFormat="1" x14ac:dyDescent="0.3">
      <c r="A20" s="9"/>
      <c r="B20" s="52" t="s">
        <v>52</v>
      </c>
      <c r="C20" s="30">
        <v>0</v>
      </c>
      <c r="D20" s="30">
        <v>0</v>
      </c>
      <c r="E20" s="30">
        <v>0</v>
      </c>
      <c r="F20" s="30">
        <v>0</v>
      </c>
      <c r="G20" s="30">
        <v>0</v>
      </c>
      <c r="H20" s="30">
        <v>0</v>
      </c>
      <c r="I20" s="30">
        <v>0</v>
      </c>
      <c r="J20" s="30">
        <v>0</v>
      </c>
      <c r="K20" s="30">
        <v>0</v>
      </c>
      <c r="L20" s="30">
        <v>0</v>
      </c>
      <c r="M20" s="30">
        <v>0</v>
      </c>
      <c r="N20" s="30">
        <v>0</v>
      </c>
      <c r="O20" s="30">
        <v>0</v>
      </c>
      <c r="P20" s="12">
        <f>SUM(C20:O20)</f>
        <v>0</v>
      </c>
      <c r="Q20" s="9"/>
      <c r="R20" s="9"/>
    </row>
    <row r="21" spans="1:18" s="35" customFormat="1" ht="14" customHeight="1" x14ac:dyDescent="0.3">
      <c r="A21" s="9"/>
      <c r="B21" s="52" t="s">
        <v>38</v>
      </c>
      <c r="C21" s="30">
        <v>0</v>
      </c>
      <c r="D21" s="30">
        <v>0</v>
      </c>
      <c r="E21" s="30">
        <v>0</v>
      </c>
      <c r="F21" s="30">
        <v>0</v>
      </c>
      <c r="G21" s="30">
        <v>0</v>
      </c>
      <c r="H21" s="30">
        <v>0</v>
      </c>
      <c r="I21" s="30">
        <v>0</v>
      </c>
      <c r="J21" s="30">
        <v>0</v>
      </c>
      <c r="K21" s="30">
        <v>0</v>
      </c>
      <c r="L21" s="30">
        <v>0</v>
      </c>
      <c r="M21" s="30">
        <v>0</v>
      </c>
      <c r="N21" s="30">
        <v>0</v>
      </c>
      <c r="O21" s="30">
        <v>0</v>
      </c>
      <c r="P21" s="12">
        <f>SUM(C21:O21)</f>
        <v>0</v>
      </c>
      <c r="Q21" s="9"/>
      <c r="R21" s="9"/>
    </row>
    <row r="22" spans="1:18" s="35" customFormat="1" x14ac:dyDescent="0.3">
      <c r="A22" s="9"/>
      <c r="B22" s="52" t="s">
        <v>36</v>
      </c>
      <c r="C22" s="31">
        <v>0</v>
      </c>
      <c r="D22" s="31">
        <v>0</v>
      </c>
      <c r="E22" s="31">
        <v>0</v>
      </c>
      <c r="F22" s="31">
        <v>0</v>
      </c>
      <c r="G22" s="31">
        <v>0</v>
      </c>
      <c r="H22" s="31">
        <v>0</v>
      </c>
      <c r="I22" s="31">
        <v>0</v>
      </c>
      <c r="J22" s="31">
        <v>0</v>
      </c>
      <c r="K22" s="31">
        <v>0</v>
      </c>
      <c r="L22" s="31">
        <v>0</v>
      </c>
      <c r="M22" s="31">
        <v>0</v>
      </c>
      <c r="N22" s="31">
        <v>0</v>
      </c>
      <c r="O22" s="31">
        <v>0</v>
      </c>
      <c r="P22" s="12">
        <f>SUM(C22:O22)</f>
        <v>0</v>
      </c>
      <c r="Q22" s="9"/>
      <c r="R22" s="9"/>
    </row>
    <row r="23" spans="1:18" x14ac:dyDescent="0.3">
      <c r="B23" s="1" t="s">
        <v>39</v>
      </c>
      <c r="C23" s="53">
        <f t="shared" ref="C23:P23" si="5">SUM(C20:C22)</f>
        <v>0</v>
      </c>
      <c r="D23" s="53">
        <f t="shared" si="5"/>
        <v>0</v>
      </c>
      <c r="E23" s="53">
        <f t="shared" si="5"/>
        <v>0</v>
      </c>
      <c r="F23" s="53">
        <f t="shared" si="5"/>
        <v>0</v>
      </c>
      <c r="G23" s="53">
        <f t="shared" si="5"/>
        <v>0</v>
      </c>
      <c r="H23" s="53">
        <f t="shared" si="5"/>
        <v>0</v>
      </c>
      <c r="I23" s="53">
        <f t="shared" si="5"/>
        <v>0</v>
      </c>
      <c r="J23" s="53">
        <f t="shared" si="5"/>
        <v>0</v>
      </c>
      <c r="K23" s="53">
        <f t="shared" si="5"/>
        <v>0</v>
      </c>
      <c r="L23" s="53">
        <f t="shared" si="5"/>
        <v>0</v>
      </c>
      <c r="M23" s="53">
        <f t="shared" si="5"/>
        <v>0</v>
      </c>
      <c r="N23" s="53">
        <f t="shared" si="5"/>
        <v>0</v>
      </c>
      <c r="O23" s="53">
        <f t="shared" si="5"/>
        <v>0</v>
      </c>
      <c r="P23" s="54">
        <f t="shared" si="5"/>
        <v>0</v>
      </c>
      <c r="Q23"/>
      <c r="R23"/>
    </row>
    <row r="24" spans="1:18" x14ac:dyDescent="0.3">
      <c r="B24" s="2"/>
      <c r="C24" s="4"/>
      <c r="D24" s="4"/>
      <c r="E24" s="4"/>
      <c r="F24" s="4"/>
      <c r="G24" s="4"/>
      <c r="H24" s="4"/>
      <c r="I24" s="4"/>
      <c r="J24" s="4"/>
      <c r="K24" s="4"/>
      <c r="L24" s="4"/>
      <c r="M24" s="4"/>
      <c r="N24" s="4"/>
      <c r="O24" s="4"/>
      <c r="P24" s="12"/>
      <c r="Q24"/>
      <c r="R24"/>
    </row>
    <row r="25" spans="1:18" x14ac:dyDescent="0.3">
      <c r="B25" s="2" t="s">
        <v>3</v>
      </c>
      <c r="C25" s="31">
        <v>0</v>
      </c>
      <c r="D25" s="31">
        <v>0</v>
      </c>
      <c r="E25" s="31">
        <v>0</v>
      </c>
      <c r="F25" s="31">
        <v>0</v>
      </c>
      <c r="G25" s="31">
        <v>0</v>
      </c>
      <c r="H25" s="31">
        <v>0</v>
      </c>
      <c r="I25" s="31">
        <v>0</v>
      </c>
      <c r="J25" s="31">
        <v>0</v>
      </c>
      <c r="K25" s="31">
        <v>0</v>
      </c>
      <c r="L25" s="31">
        <v>0</v>
      </c>
      <c r="M25" s="31">
        <v>0</v>
      </c>
      <c r="N25" s="31">
        <v>0</v>
      </c>
      <c r="O25" s="31">
        <v>0</v>
      </c>
      <c r="P25" s="13">
        <f>SUM(C25:O25)</f>
        <v>0</v>
      </c>
      <c r="Q25"/>
      <c r="R25"/>
    </row>
    <row r="26" spans="1:18" x14ac:dyDescent="0.3">
      <c r="B26" s="2" t="s">
        <v>5</v>
      </c>
      <c r="C26" s="4">
        <f t="shared" ref="C26:O26" si="6">C23-C25</f>
        <v>0</v>
      </c>
      <c r="D26" s="4">
        <f t="shared" si="6"/>
        <v>0</v>
      </c>
      <c r="E26" s="4">
        <f t="shared" si="6"/>
        <v>0</v>
      </c>
      <c r="F26" s="4">
        <f t="shared" si="6"/>
        <v>0</v>
      </c>
      <c r="G26" s="4">
        <f t="shared" si="6"/>
        <v>0</v>
      </c>
      <c r="H26" s="4">
        <f t="shared" si="6"/>
        <v>0</v>
      </c>
      <c r="I26" s="4">
        <f t="shared" si="6"/>
        <v>0</v>
      </c>
      <c r="J26" s="4">
        <f t="shared" si="6"/>
        <v>0</v>
      </c>
      <c r="K26" s="4">
        <f t="shared" si="6"/>
        <v>0</v>
      </c>
      <c r="L26" s="4">
        <f t="shared" si="6"/>
        <v>0</v>
      </c>
      <c r="M26" s="4">
        <f t="shared" si="6"/>
        <v>0</v>
      </c>
      <c r="N26" s="4">
        <f t="shared" si="6"/>
        <v>0</v>
      </c>
      <c r="O26" s="4">
        <f t="shared" si="6"/>
        <v>0</v>
      </c>
      <c r="P26" s="12">
        <f>P23-P25</f>
        <v>0</v>
      </c>
      <c r="Q26"/>
      <c r="R26"/>
    </row>
    <row r="27" spans="1:18" x14ac:dyDescent="0.3">
      <c r="B27" s="2"/>
      <c r="C27" s="4"/>
      <c r="D27" s="4"/>
      <c r="E27" s="4"/>
      <c r="F27" s="4"/>
      <c r="G27" s="4"/>
      <c r="H27" s="4"/>
      <c r="I27" s="4"/>
      <c r="J27" s="4"/>
      <c r="K27" s="4"/>
      <c r="L27" s="4"/>
      <c r="M27" s="4"/>
      <c r="N27" s="4"/>
      <c r="O27" s="4"/>
      <c r="P27" s="12"/>
      <c r="Q27"/>
      <c r="R27"/>
    </row>
    <row r="28" spans="1:18" x14ac:dyDescent="0.3">
      <c r="B28" s="7" t="s">
        <v>6</v>
      </c>
      <c r="C28" s="4"/>
      <c r="D28" s="4"/>
      <c r="E28" s="4"/>
      <c r="F28" s="4"/>
      <c r="G28" s="4"/>
      <c r="H28" s="4"/>
      <c r="I28" s="4"/>
      <c r="J28" s="4"/>
      <c r="K28" s="4"/>
      <c r="L28" s="4"/>
      <c r="M28" s="4"/>
      <c r="N28" s="4"/>
      <c r="O28" s="4"/>
      <c r="P28" s="12"/>
      <c r="Q28"/>
      <c r="R28"/>
    </row>
    <row r="29" spans="1:18" x14ac:dyDescent="0.3">
      <c r="B29" s="2" t="s">
        <v>14</v>
      </c>
      <c r="C29" s="30">
        <v>0</v>
      </c>
      <c r="D29" s="30">
        <v>0</v>
      </c>
      <c r="E29" s="30">
        <v>0</v>
      </c>
      <c r="F29" s="30">
        <v>0</v>
      </c>
      <c r="G29" s="30">
        <v>0</v>
      </c>
      <c r="H29" s="30">
        <v>0</v>
      </c>
      <c r="I29" s="30">
        <v>0</v>
      </c>
      <c r="J29" s="30">
        <v>0</v>
      </c>
      <c r="K29" s="30">
        <v>0</v>
      </c>
      <c r="L29" s="30">
        <v>0</v>
      </c>
      <c r="M29" s="30">
        <v>0</v>
      </c>
      <c r="N29" s="30">
        <v>0</v>
      </c>
      <c r="O29" s="30">
        <v>0</v>
      </c>
      <c r="P29" s="12">
        <f t="shared" ref="P29:P39" si="7">SUM(C29:O29)</f>
        <v>0</v>
      </c>
      <c r="Q29"/>
      <c r="R29"/>
    </row>
    <row r="30" spans="1:18" x14ac:dyDescent="0.3">
      <c r="B30" s="2" t="s">
        <v>15</v>
      </c>
      <c r="C30" s="30">
        <v>0</v>
      </c>
      <c r="D30" s="30">
        <v>0</v>
      </c>
      <c r="E30" s="30">
        <v>0</v>
      </c>
      <c r="F30" s="30">
        <v>0</v>
      </c>
      <c r="G30" s="30">
        <v>0</v>
      </c>
      <c r="H30" s="30">
        <v>0</v>
      </c>
      <c r="I30" s="30">
        <v>0</v>
      </c>
      <c r="J30" s="30">
        <v>0</v>
      </c>
      <c r="K30" s="30">
        <v>0</v>
      </c>
      <c r="L30" s="30">
        <v>0</v>
      </c>
      <c r="M30" s="30">
        <v>0</v>
      </c>
      <c r="N30" s="30">
        <v>0</v>
      </c>
      <c r="O30" s="30">
        <v>0</v>
      </c>
      <c r="P30" s="12">
        <f t="shared" si="7"/>
        <v>0</v>
      </c>
      <c r="Q30"/>
      <c r="R30"/>
    </row>
    <row r="31" spans="1:18" x14ac:dyDescent="0.3">
      <c r="B31" s="2" t="s">
        <v>16</v>
      </c>
      <c r="C31" s="30">
        <v>0</v>
      </c>
      <c r="D31" s="30">
        <v>0</v>
      </c>
      <c r="E31" s="30">
        <v>0</v>
      </c>
      <c r="F31" s="30">
        <v>0</v>
      </c>
      <c r="G31" s="30">
        <v>0</v>
      </c>
      <c r="H31" s="30">
        <v>0</v>
      </c>
      <c r="I31" s="30">
        <v>0</v>
      </c>
      <c r="J31" s="30">
        <v>0</v>
      </c>
      <c r="K31" s="30">
        <v>0</v>
      </c>
      <c r="L31" s="30">
        <v>0</v>
      </c>
      <c r="M31" s="30">
        <v>0</v>
      </c>
      <c r="N31" s="30">
        <v>0</v>
      </c>
      <c r="O31" s="30">
        <v>0</v>
      </c>
      <c r="P31" s="12">
        <f t="shared" si="7"/>
        <v>0</v>
      </c>
      <c r="Q31"/>
      <c r="R31"/>
    </row>
    <row r="32" spans="1:18" x14ac:dyDescent="0.3">
      <c r="B32" s="2" t="s">
        <v>21</v>
      </c>
      <c r="C32" s="30">
        <v>0</v>
      </c>
      <c r="D32" s="30">
        <v>0</v>
      </c>
      <c r="E32" s="30">
        <v>0</v>
      </c>
      <c r="F32" s="30">
        <v>0</v>
      </c>
      <c r="G32" s="30">
        <v>0</v>
      </c>
      <c r="H32" s="30">
        <v>0</v>
      </c>
      <c r="I32" s="30">
        <v>0</v>
      </c>
      <c r="J32" s="30">
        <v>0</v>
      </c>
      <c r="K32" s="30">
        <v>0</v>
      </c>
      <c r="L32" s="30">
        <v>0</v>
      </c>
      <c r="M32" s="30">
        <v>0</v>
      </c>
      <c r="N32" s="30">
        <v>0</v>
      </c>
      <c r="O32" s="30">
        <v>0</v>
      </c>
      <c r="P32" s="12">
        <f t="shared" si="7"/>
        <v>0</v>
      </c>
      <c r="Q32"/>
      <c r="R32"/>
    </row>
    <row r="33" spans="1:18" x14ac:dyDescent="0.3">
      <c r="B33" s="2" t="s">
        <v>20</v>
      </c>
      <c r="C33" s="30">
        <v>0</v>
      </c>
      <c r="D33" s="30">
        <v>0</v>
      </c>
      <c r="E33" s="30">
        <v>0</v>
      </c>
      <c r="F33" s="30">
        <v>0</v>
      </c>
      <c r="G33" s="30">
        <v>0</v>
      </c>
      <c r="H33" s="30">
        <v>0</v>
      </c>
      <c r="I33" s="30">
        <v>0</v>
      </c>
      <c r="J33" s="30">
        <v>0</v>
      </c>
      <c r="K33" s="30">
        <v>0</v>
      </c>
      <c r="L33" s="30">
        <v>0</v>
      </c>
      <c r="M33" s="30">
        <v>0</v>
      </c>
      <c r="N33" s="30">
        <v>0</v>
      </c>
      <c r="O33" s="30">
        <v>0</v>
      </c>
      <c r="P33" s="12">
        <f t="shared" si="7"/>
        <v>0</v>
      </c>
      <c r="Q33"/>
      <c r="R33"/>
    </row>
    <row r="34" spans="1:18" x14ac:dyDescent="0.3">
      <c r="B34" s="2" t="s">
        <v>34</v>
      </c>
      <c r="C34" s="30">
        <v>0</v>
      </c>
      <c r="D34" s="30">
        <v>0</v>
      </c>
      <c r="E34" s="30">
        <v>0</v>
      </c>
      <c r="F34" s="30">
        <v>0</v>
      </c>
      <c r="G34" s="30">
        <v>0</v>
      </c>
      <c r="H34" s="30">
        <v>0</v>
      </c>
      <c r="I34" s="30">
        <v>0</v>
      </c>
      <c r="J34" s="30">
        <v>0</v>
      </c>
      <c r="K34" s="30">
        <v>0</v>
      </c>
      <c r="L34" s="30">
        <v>0</v>
      </c>
      <c r="M34" s="30">
        <v>0</v>
      </c>
      <c r="N34" s="30">
        <v>0</v>
      </c>
      <c r="O34" s="30">
        <v>0</v>
      </c>
      <c r="P34" s="12">
        <f t="shared" si="7"/>
        <v>0</v>
      </c>
      <c r="Q34"/>
      <c r="R34"/>
    </row>
    <row r="35" spans="1:18" x14ac:dyDescent="0.3">
      <c r="B35" s="2" t="s">
        <v>33</v>
      </c>
      <c r="C35" s="30">
        <v>0</v>
      </c>
      <c r="D35" s="30">
        <v>0</v>
      </c>
      <c r="E35" s="30">
        <v>0</v>
      </c>
      <c r="F35" s="30">
        <v>0</v>
      </c>
      <c r="G35" s="30">
        <v>0</v>
      </c>
      <c r="H35" s="30">
        <v>0</v>
      </c>
      <c r="I35" s="30">
        <v>0</v>
      </c>
      <c r="J35" s="30">
        <v>0</v>
      </c>
      <c r="K35" s="30">
        <v>0</v>
      </c>
      <c r="L35" s="30">
        <v>0</v>
      </c>
      <c r="M35" s="30">
        <v>0</v>
      </c>
      <c r="N35" s="30">
        <v>0</v>
      </c>
      <c r="O35" s="30">
        <v>0</v>
      </c>
      <c r="P35" s="12">
        <f t="shared" si="7"/>
        <v>0</v>
      </c>
      <c r="Q35"/>
      <c r="R35"/>
    </row>
    <row r="36" spans="1:18" x14ac:dyDescent="0.3">
      <c r="B36" s="2" t="s">
        <v>18</v>
      </c>
      <c r="C36" s="30">
        <v>0</v>
      </c>
      <c r="D36" s="30">
        <v>0</v>
      </c>
      <c r="E36" s="30">
        <v>0</v>
      </c>
      <c r="F36" s="30">
        <v>0</v>
      </c>
      <c r="G36" s="30">
        <v>0</v>
      </c>
      <c r="H36" s="30">
        <v>0</v>
      </c>
      <c r="I36" s="30">
        <v>0</v>
      </c>
      <c r="J36" s="30">
        <v>0</v>
      </c>
      <c r="K36" s="30">
        <v>0</v>
      </c>
      <c r="L36" s="30">
        <v>0</v>
      </c>
      <c r="M36" s="30">
        <v>0</v>
      </c>
      <c r="N36" s="30">
        <v>0</v>
      </c>
      <c r="O36" s="30">
        <v>0</v>
      </c>
      <c r="P36" s="12">
        <f t="shared" si="7"/>
        <v>0</v>
      </c>
      <c r="Q36"/>
      <c r="R36"/>
    </row>
    <row r="37" spans="1:18" x14ac:dyDescent="0.3">
      <c r="B37" s="2" t="s">
        <v>29</v>
      </c>
      <c r="C37" s="30">
        <v>0</v>
      </c>
      <c r="D37" s="30">
        <v>0</v>
      </c>
      <c r="E37" s="30">
        <v>0</v>
      </c>
      <c r="F37" s="30">
        <v>0</v>
      </c>
      <c r="G37" s="30">
        <v>0</v>
      </c>
      <c r="H37" s="30">
        <v>0</v>
      </c>
      <c r="I37" s="30">
        <v>0</v>
      </c>
      <c r="J37" s="30">
        <v>0</v>
      </c>
      <c r="K37" s="30">
        <v>0</v>
      </c>
      <c r="L37" s="30">
        <v>0</v>
      </c>
      <c r="M37" s="30">
        <v>0</v>
      </c>
      <c r="N37" s="30">
        <v>0</v>
      </c>
      <c r="O37" s="30">
        <v>0</v>
      </c>
      <c r="P37" s="12">
        <f t="shared" si="7"/>
        <v>0</v>
      </c>
      <c r="Q37"/>
      <c r="R37"/>
    </row>
    <row r="38" spans="1:18" x14ac:dyDescent="0.3">
      <c r="B38" s="2" t="s">
        <v>19</v>
      </c>
      <c r="C38" s="30">
        <v>0</v>
      </c>
      <c r="D38" s="30">
        <v>0</v>
      </c>
      <c r="E38" s="30">
        <v>0</v>
      </c>
      <c r="F38" s="30">
        <v>0</v>
      </c>
      <c r="G38" s="30">
        <v>0</v>
      </c>
      <c r="H38" s="30">
        <v>0</v>
      </c>
      <c r="I38" s="30">
        <v>0</v>
      </c>
      <c r="J38" s="30">
        <v>0</v>
      </c>
      <c r="K38" s="30">
        <v>0</v>
      </c>
      <c r="L38" s="30">
        <v>0</v>
      </c>
      <c r="M38" s="30">
        <v>0</v>
      </c>
      <c r="N38" s="30">
        <v>0</v>
      </c>
      <c r="O38" s="30">
        <v>0</v>
      </c>
      <c r="P38" s="12">
        <f t="shared" si="7"/>
        <v>0</v>
      </c>
      <c r="Q38"/>
      <c r="R38"/>
    </row>
    <row r="39" spans="1:18" s="35" customFormat="1" x14ac:dyDescent="0.3">
      <c r="A39" s="9"/>
      <c r="B39" s="2" t="s">
        <v>4</v>
      </c>
      <c r="C39" s="31">
        <v>0</v>
      </c>
      <c r="D39" s="31">
        <v>0</v>
      </c>
      <c r="E39" s="31">
        <v>0</v>
      </c>
      <c r="F39" s="31">
        <v>0</v>
      </c>
      <c r="G39" s="31">
        <v>0</v>
      </c>
      <c r="H39" s="31">
        <v>0</v>
      </c>
      <c r="I39" s="31">
        <v>0</v>
      </c>
      <c r="J39" s="31">
        <v>0</v>
      </c>
      <c r="K39" s="31">
        <v>0</v>
      </c>
      <c r="L39" s="31">
        <v>0</v>
      </c>
      <c r="M39" s="31">
        <v>0</v>
      </c>
      <c r="N39" s="31">
        <v>0</v>
      </c>
      <c r="O39" s="31">
        <v>0</v>
      </c>
      <c r="P39" s="12">
        <f t="shared" si="7"/>
        <v>0</v>
      </c>
      <c r="Q39" s="9"/>
      <c r="R39" s="9"/>
    </row>
    <row r="40" spans="1:18" x14ac:dyDescent="0.3">
      <c r="B40" s="1" t="s">
        <v>9</v>
      </c>
      <c r="C40" s="5">
        <f t="shared" ref="C40:P40" si="8">SUM(C29:C39)</f>
        <v>0</v>
      </c>
      <c r="D40" s="5">
        <f t="shared" si="8"/>
        <v>0</v>
      </c>
      <c r="E40" s="5">
        <f t="shared" si="8"/>
        <v>0</v>
      </c>
      <c r="F40" s="5">
        <f t="shared" si="8"/>
        <v>0</v>
      </c>
      <c r="G40" s="5">
        <f t="shared" si="8"/>
        <v>0</v>
      </c>
      <c r="H40" s="5">
        <f t="shared" si="8"/>
        <v>0</v>
      </c>
      <c r="I40" s="5">
        <f t="shared" si="8"/>
        <v>0</v>
      </c>
      <c r="J40" s="5">
        <f t="shared" si="8"/>
        <v>0</v>
      </c>
      <c r="K40" s="5">
        <f t="shared" si="8"/>
        <v>0</v>
      </c>
      <c r="L40" s="5">
        <f t="shared" si="8"/>
        <v>0</v>
      </c>
      <c r="M40" s="5">
        <f t="shared" si="8"/>
        <v>0</v>
      </c>
      <c r="N40" s="5">
        <f t="shared" si="8"/>
        <v>0</v>
      </c>
      <c r="O40" s="5">
        <f t="shared" si="8"/>
        <v>0</v>
      </c>
      <c r="P40" s="12">
        <f t="shared" si="8"/>
        <v>0</v>
      </c>
      <c r="Q40"/>
      <c r="R40"/>
    </row>
    <row r="41" spans="1:18" x14ac:dyDescent="0.3">
      <c r="B41" s="2"/>
      <c r="C41" s="5"/>
      <c r="D41" s="5"/>
      <c r="E41" s="5"/>
      <c r="F41" s="5"/>
      <c r="G41" s="5"/>
      <c r="H41" s="5"/>
      <c r="I41" s="5"/>
      <c r="J41" s="5"/>
      <c r="K41" s="5"/>
      <c r="L41" s="5"/>
      <c r="M41" s="5"/>
      <c r="N41" s="5"/>
      <c r="O41" s="5"/>
      <c r="P41" s="14"/>
      <c r="Q41"/>
      <c r="R41"/>
    </row>
    <row r="42" spans="1:18" x14ac:dyDescent="0.3">
      <c r="B42" s="2" t="s">
        <v>17</v>
      </c>
      <c r="C42" s="8">
        <f t="shared" ref="C42:P42" si="9">C26-C40</f>
        <v>0</v>
      </c>
      <c r="D42" s="8">
        <f t="shared" si="9"/>
        <v>0</v>
      </c>
      <c r="E42" s="8">
        <f t="shared" si="9"/>
        <v>0</v>
      </c>
      <c r="F42" s="8">
        <f t="shared" si="9"/>
        <v>0</v>
      </c>
      <c r="G42" s="8">
        <f t="shared" si="9"/>
        <v>0</v>
      </c>
      <c r="H42" s="8">
        <f t="shared" si="9"/>
        <v>0</v>
      </c>
      <c r="I42" s="8">
        <f t="shared" si="9"/>
        <v>0</v>
      </c>
      <c r="J42" s="8">
        <f t="shared" si="9"/>
        <v>0</v>
      </c>
      <c r="K42" s="8">
        <f t="shared" si="9"/>
        <v>0</v>
      </c>
      <c r="L42" s="8">
        <f t="shared" si="9"/>
        <v>0</v>
      </c>
      <c r="M42" s="8">
        <f t="shared" si="9"/>
        <v>0</v>
      </c>
      <c r="N42" s="8">
        <f t="shared" si="9"/>
        <v>0</v>
      </c>
      <c r="O42" s="8">
        <f t="shared" si="9"/>
        <v>0</v>
      </c>
      <c r="P42" s="15">
        <f t="shared" si="9"/>
        <v>0</v>
      </c>
      <c r="Q42"/>
      <c r="R42"/>
    </row>
    <row r="43" spans="1:18" x14ac:dyDescent="0.3">
      <c r="B43" s="2" t="s">
        <v>10</v>
      </c>
      <c r="C43" s="32">
        <v>0</v>
      </c>
      <c r="D43" s="32">
        <v>0</v>
      </c>
      <c r="E43" s="32">
        <v>0</v>
      </c>
      <c r="F43" s="32">
        <v>0</v>
      </c>
      <c r="G43" s="32">
        <v>0</v>
      </c>
      <c r="H43" s="32">
        <v>0</v>
      </c>
      <c r="I43" s="32">
        <v>0</v>
      </c>
      <c r="J43" s="32">
        <v>0</v>
      </c>
      <c r="K43" s="32">
        <v>0</v>
      </c>
      <c r="L43" s="32">
        <v>0</v>
      </c>
      <c r="M43" s="32">
        <v>0</v>
      </c>
      <c r="N43" s="32">
        <v>0</v>
      </c>
      <c r="O43" s="32">
        <v>0</v>
      </c>
      <c r="P43" s="16">
        <f>SUM(C43:O43)</f>
        <v>0</v>
      </c>
      <c r="Q43"/>
      <c r="R43"/>
    </row>
    <row r="44" spans="1:18" x14ac:dyDescent="0.3">
      <c r="B44" s="1" t="s">
        <v>11</v>
      </c>
      <c r="C44" s="4">
        <f t="shared" ref="C44:P44" si="10">C42-C43</f>
        <v>0</v>
      </c>
      <c r="D44" s="4">
        <f t="shared" si="10"/>
        <v>0</v>
      </c>
      <c r="E44" s="4">
        <f t="shared" si="10"/>
        <v>0</v>
      </c>
      <c r="F44" s="4">
        <f t="shared" si="10"/>
        <v>0</v>
      </c>
      <c r="G44" s="4">
        <f t="shared" si="10"/>
        <v>0</v>
      </c>
      <c r="H44" s="4">
        <f t="shared" si="10"/>
        <v>0</v>
      </c>
      <c r="I44" s="4">
        <f t="shared" si="10"/>
        <v>0</v>
      </c>
      <c r="J44" s="4">
        <f t="shared" si="10"/>
        <v>0</v>
      </c>
      <c r="K44" s="4">
        <f t="shared" si="10"/>
        <v>0</v>
      </c>
      <c r="L44" s="4">
        <f t="shared" si="10"/>
        <v>0</v>
      </c>
      <c r="M44" s="4">
        <f t="shared" si="10"/>
        <v>0</v>
      </c>
      <c r="N44" s="4">
        <f t="shared" si="10"/>
        <v>0</v>
      </c>
      <c r="O44" s="4">
        <f t="shared" si="10"/>
        <v>0</v>
      </c>
      <c r="P44" s="12">
        <f t="shared" si="10"/>
        <v>0</v>
      </c>
      <c r="Q44"/>
      <c r="R44"/>
    </row>
    <row r="45" spans="1:18" x14ac:dyDescent="0.3">
      <c r="B45" s="2"/>
      <c r="C45" s="4"/>
      <c r="D45" s="4"/>
      <c r="E45" s="4"/>
      <c r="F45" s="4"/>
      <c r="G45" s="4"/>
      <c r="H45" s="4"/>
      <c r="I45" s="4"/>
      <c r="J45" s="4"/>
      <c r="K45" s="4"/>
      <c r="L45" s="4"/>
      <c r="M45" s="4"/>
      <c r="N45" s="4"/>
      <c r="O45" s="4"/>
      <c r="P45" s="12"/>
      <c r="Q45" s="4"/>
      <c r="R45"/>
    </row>
    <row r="46" spans="1:18" ht="15.75" customHeight="1" x14ac:dyDescent="0.3">
      <c r="B46" s="2" t="s">
        <v>50</v>
      </c>
      <c r="C46" s="4"/>
      <c r="D46" s="4"/>
      <c r="E46" s="4"/>
      <c r="F46" s="4"/>
      <c r="G46" s="4"/>
      <c r="H46" s="4"/>
      <c r="I46" s="4"/>
      <c r="J46" s="4"/>
      <c r="K46" s="4"/>
      <c r="L46" s="4"/>
      <c r="M46" s="4"/>
      <c r="N46" s="4"/>
      <c r="O46" s="4"/>
      <c r="P46" s="33">
        <v>0</v>
      </c>
      <c r="Q46"/>
      <c r="R46"/>
    </row>
    <row r="47" spans="1:18" x14ac:dyDescent="0.3">
      <c r="B47" s="2" t="s">
        <v>12</v>
      </c>
      <c r="C47" s="4"/>
      <c r="D47" s="4"/>
      <c r="E47" s="4"/>
      <c r="F47" s="4"/>
      <c r="G47" s="4"/>
      <c r="H47" s="4"/>
      <c r="I47" s="4"/>
      <c r="J47" s="4"/>
      <c r="K47" s="4"/>
      <c r="L47" s="4"/>
      <c r="M47" s="4"/>
      <c r="N47" s="4"/>
      <c r="O47" s="4"/>
      <c r="P47" s="14">
        <f>IFERROR(P46/P15,0)</f>
        <v>0</v>
      </c>
      <c r="Q47"/>
      <c r="R47"/>
    </row>
    <row r="48" spans="1:18" ht="14.5" x14ac:dyDescent="0.35">
      <c r="B48" s="11"/>
      <c r="C48" s="4"/>
      <c r="D48" s="4"/>
      <c r="E48" s="4"/>
      <c r="F48" s="4"/>
      <c r="G48" s="4"/>
      <c r="H48" s="4"/>
      <c r="I48" s="4"/>
      <c r="J48" s="4"/>
      <c r="K48" s="4"/>
      <c r="L48" s="4"/>
      <c r="M48" s="4"/>
      <c r="N48" s="4"/>
      <c r="O48" s="4"/>
      <c r="P48" s="14"/>
      <c r="Q48"/>
      <c r="R48"/>
    </row>
    <row r="49" spans="1:256" ht="16.5" x14ac:dyDescent="0.3">
      <c r="B49" s="2" t="s">
        <v>49</v>
      </c>
      <c r="C49" s="4"/>
      <c r="D49" s="4"/>
      <c r="E49" s="4"/>
      <c r="F49" s="4"/>
      <c r="G49" s="4"/>
      <c r="H49" s="4"/>
      <c r="I49" s="4"/>
      <c r="J49" s="4"/>
      <c r="K49" s="4"/>
      <c r="L49" s="4"/>
      <c r="M49" s="4"/>
      <c r="N49" s="4"/>
      <c r="O49" s="4"/>
      <c r="P49" s="33">
        <v>0</v>
      </c>
      <c r="Q49"/>
      <c r="R49"/>
    </row>
    <row r="50" spans="1:256" x14ac:dyDescent="0.3">
      <c r="B50" s="2" t="s">
        <v>22</v>
      </c>
      <c r="C50" s="4"/>
      <c r="D50" s="4"/>
      <c r="E50" s="4"/>
      <c r="F50" s="4"/>
      <c r="G50" s="4"/>
      <c r="H50" s="4"/>
      <c r="I50" s="4"/>
      <c r="J50" s="4"/>
      <c r="K50" s="4"/>
      <c r="L50" s="4"/>
      <c r="M50" s="4"/>
      <c r="N50" s="4"/>
      <c r="O50" s="4"/>
      <c r="P50" s="14">
        <f>IFERROR(P49/P15,0)</f>
        <v>0</v>
      </c>
      <c r="Q50"/>
      <c r="R50"/>
    </row>
    <row r="51" spans="1:256" x14ac:dyDescent="0.3">
      <c r="B51" s="2"/>
      <c r="C51" s="4"/>
      <c r="D51" s="4"/>
      <c r="E51" s="4"/>
      <c r="F51" s="4"/>
      <c r="G51" s="4"/>
      <c r="H51" s="4"/>
      <c r="I51" s="4"/>
      <c r="J51" s="4"/>
      <c r="K51" s="4"/>
      <c r="L51" s="4"/>
      <c r="M51" s="4"/>
      <c r="N51" s="4"/>
      <c r="O51" s="4"/>
      <c r="P51" s="14"/>
      <c r="Q51"/>
      <c r="R51"/>
    </row>
    <row r="52" spans="1:256" ht="14.5" thickBot="1" x14ac:dyDescent="0.35">
      <c r="B52" s="6"/>
      <c r="C52" s="10"/>
      <c r="D52" s="10"/>
      <c r="E52" s="10"/>
      <c r="F52" s="10"/>
      <c r="G52" s="10"/>
      <c r="H52" s="10"/>
      <c r="I52" s="10"/>
      <c r="J52" s="10"/>
      <c r="K52" s="10"/>
      <c r="L52" s="10"/>
      <c r="M52" s="10"/>
      <c r="N52" s="10"/>
      <c r="O52" s="10"/>
      <c r="P52" s="17"/>
      <c r="Q52"/>
      <c r="R52"/>
    </row>
    <row r="53" spans="1:256" customFormat="1" ht="14.25" customHeight="1" x14ac:dyDescent="0.3">
      <c r="B53" s="34" t="s">
        <v>26</v>
      </c>
      <c r="C53" s="4"/>
      <c r="D53" s="4"/>
      <c r="E53" s="4"/>
      <c r="F53" s="4"/>
      <c r="G53" s="4"/>
      <c r="H53" s="4"/>
      <c r="I53" s="4"/>
      <c r="J53" s="4"/>
      <c r="K53" s="4"/>
      <c r="L53" s="4"/>
    </row>
    <row r="54" spans="1:256" s="47" customFormat="1" ht="52" customHeight="1" x14ac:dyDescent="0.35">
      <c r="A54" s="48"/>
      <c r="B54" s="89" t="s">
        <v>82</v>
      </c>
      <c r="C54" s="89"/>
      <c r="D54" s="89"/>
      <c r="E54" s="89"/>
      <c r="F54" s="89"/>
      <c r="G54" s="89"/>
      <c r="H54" s="89"/>
      <c r="I54" s="89"/>
      <c r="J54" s="89"/>
      <c r="K54" s="89"/>
      <c r="L54" s="89"/>
      <c r="M54" s="89"/>
      <c r="N54" s="89"/>
      <c r="O54" s="89"/>
      <c r="P54" s="89"/>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c r="HX54" s="46"/>
      <c r="HY54" s="46"/>
      <c r="HZ54" s="46"/>
      <c r="IA54" s="46"/>
      <c r="IB54" s="46"/>
      <c r="IC54" s="46"/>
      <c r="ID54" s="46"/>
      <c r="IE54" s="46"/>
      <c r="IF54" s="46"/>
      <c r="IG54" s="46"/>
      <c r="IH54" s="46"/>
      <c r="II54" s="46"/>
      <c r="IJ54" s="46"/>
      <c r="IK54" s="46"/>
      <c r="IL54" s="46"/>
      <c r="IM54" s="46"/>
      <c r="IN54" s="46"/>
      <c r="IO54" s="46"/>
      <c r="IP54" s="46"/>
      <c r="IQ54" s="46"/>
      <c r="IR54" s="46"/>
      <c r="IS54" s="46"/>
      <c r="IT54" s="46"/>
      <c r="IU54" s="46"/>
      <c r="IV54" s="46"/>
    </row>
    <row r="55" spans="1:256" ht="22.5" customHeight="1" x14ac:dyDescent="0.3">
      <c r="B55" s="90" t="s">
        <v>44</v>
      </c>
      <c r="C55" s="90"/>
      <c r="D55" s="90"/>
      <c r="E55" s="90"/>
      <c r="F55" s="90"/>
      <c r="G55" s="90"/>
      <c r="H55" s="90"/>
      <c r="I55" s="90"/>
      <c r="J55" s="90"/>
      <c r="K55" s="90"/>
      <c r="L55" s="90"/>
      <c r="M55" s="90"/>
      <c r="N55" s="90"/>
      <c r="O55" s="90"/>
      <c r="P55" s="90"/>
    </row>
    <row r="56" spans="1:256" ht="19.5" customHeight="1" x14ac:dyDescent="0.3">
      <c r="B56" s="86" t="s">
        <v>85</v>
      </c>
      <c r="C56" s="86"/>
      <c r="D56" s="86"/>
      <c r="E56" s="86"/>
      <c r="F56" s="86"/>
      <c r="G56" s="86"/>
      <c r="H56" s="86"/>
      <c r="I56" s="86"/>
      <c r="J56" s="86"/>
      <c r="K56" s="86"/>
      <c r="L56" s="86"/>
      <c r="M56" s="86"/>
      <c r="N56" s="86"/>
      <c r="O56" s="86"/>
      <c r="P56" s="74"/>
    </row>
    <row r="57" spans="1:256" customFormat="1" x14ac:dyDescent="0.3">
      <c r="B57" s="63" t="s">
        <v>40</v>
      </c>
      <c r="C57" s="63"/>
      <c r="D57" s="63"/>
      <c r="E57" s="63"/>
      <c r="F57" s="63"/>
      <c r="G57" s="63"/>
      <c r="H57" s="63"/>
      <c r="I57" s="63"/>
      <c r="J57" s="63"/>
      <c r="K57" s="63"/>
      <c r="L57" s="63"/>
      <c r="M57" s="63"/>
      <c r="N57" s="63"/>
      <c r="O57" s="63"/>
      <c r="P57" s="63"/>
    </row>
  </sheetData>
  <sheetProtection sheet="1"/>
  <protectedRanges>
    <protectedRange sqref="B6 L2 C20:O22 C25:O25 C29:O39 C43:O43 P46 P49" name="Range1"/>
  </protectedRanges>
  <mergeCells count="4">
    <mergeCell ref="L2:P2"/>
    <mergeCell ref="B10:P10"/>
    <mergeCell ref="B54:P54"/>
    <mergeCell ref="B55:P55"/>
  </mergeCells>
  <pageMargins left="0.25" right="0.21" top="0.42" bottom="0.39" header="0.23" footer="0.17"/>
  <pageSetup scale="63" orientation="landscape" r:id="rId1"/>
  <ignoredErrors>
    <ignoredError sqref="E1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5F0BE-4ED7-422D-A3E9-924C2DC96285}">
  <sheetPr>
    <pageSetUpPr fitToPage="1"/>
  </sheetPr>
  <dimension ref="A1:IV58"/>
  <sheetViews>
    <sheetView showGridLines="0" topLeftCell="A9" zoomScale="50" zoomScaleNormal="50" zoomScalePageLayoutView="85" workbookViewId="0">
      <selection activeCell="K35" sqref="K35"/>
    </sheetView>
  </sheetViews>
  <sheetFormatPr defaultColWidth="9" defaultRowHeight="14" x14ac:dyDescent="0.3"/>
  <cols>
    <col min="2" max="2" width="38.1640625" style="24" customWidth="1"/>
    <col min="3" max="15" width="13.08203125" style="24" customWidth="1"/>
    <col min="16" max="16" width="12.08203125" style="24" bestFit="1" customWidth="1"/>
    <col min="17" max="16384" width="9" style="24"/>
  </cols>
  <sheetData>
    <row r="1" spans="2:18" x14ac:dyDescent="0.3">
      <c r="B1"/>
      <c r="C1"/>
      <c r="D1"/>
      <c r="E1"/>
      <c r="F1"/>
      <c r="G1"/>
      <c r="H1"/>
      <c r="I1"/>
      <c r="J1"/>
      <c r="K1"/>
      <c r="L1"/>
      <c r="M1"/>
      <c r="N1"/>
      <c r="O1"/>
      <c r="P1"/>
      <c r="Q1"/>
      <c r="R1"/>
    </row>
    <row r="2" spans="2:18" x14ac:dyDescent="0.3">
      <c r="B2" s="9" t="s">
        <v>53</v>
      </c>
      <c r="C2" s="23"/>
      <c r="D2" s="23"/>
      <c r="E2" s="23"/>
      <c r="F2" s="23"/>
      <c r="G2" s="23"/>
      <c r="H2"/>
      <c r="I2"/>
      <c r="J2"/>
      <c r="K2" s="9" t="s">
        <v>46</v>
      </c>
      <c r="L2" s="91" t="s">
        <v>47</v>
      </c>
      <c r="M2" s="91"/>
      <c r="N2" s="91"/>
      <c r="O2" s="91"/>
      <c r="P2" s="91"/>
      <c r="Q2"/>
      <c r="R2"/>
    </row>
    <row r="3" spans="2:18" x14ac:dyDescent="0.3">
      <c r="B3" s="9" t="s">
        <v>43</v>
      </c>
      <c r="C3"/>
      <c r="D3"/>
      <c r="E3"/>
      <c r="F3"/>
      <c r="G3"/>
      <c r="H3"/>
      <c r="I3"/>
      <c r="J3"/>
      <c r="K3"/>
      <c r="L3"/>
      <c r="M3"/>
      <c r="N3"/>
      <c r="O3"/>
      <c r="P3"/>
      <c r="Q3"/>
      <c r="R3"/>
    </row>
    <row r="4" spans="2:18" x14ac:dyDescent="0.3">
      <c r="B4" s="9" t="s">
        <v>64</v>
      </c>
      <c r="C4"/>
      <c r="D4"/>
      <c r="E4"/>
      <c r="F4"/>
      <c r="G4"/>
      <c r="H4"/>
      <c r="I4"/>
      <c r="J4"/>
      <c r="K4"/>
      <c r="L4"/>
      <c r="P4"/>
      <c r="Q4"/>
      <c r="R4"/>
    </row>
    <row r="5" spans="2:18" x14ac:dyDescent="0.3">
      <c r="B5" s="9" t="s">
        <v>23</v>
      </c>
      <c r="C5"/>
      <c r="D5"/>
      <c r="E5"/>
      <c r="F5" s="51"/>
      <c r="G5"/>
      <c r="H5"/>
      <c r="I5"/>
      <c r="J5"/>
      <c r="K5"/>
      <c r="L5"/>
      <c r="M5"/>
      <c r="N5"/>
      <c r="O5"/>
      <c r="P5"/>
      <c r="Q5"/>
      <c r="R5"/>
    </row>
    <row r="6" spans="2:18" ht="15" customHeight="1" x14ac:dyDescent="0.3">
      <c r="B6" s="25" t="s">
        <v>24</v>
      </c>
      <c r="C6"/>
      <c r="D6"/>
      <c r="E6"/>
      <c r="F6"/>
      <c r="G6"/>
      <c r="H6"/>
      <c r="I6"/>
      <c r="J6"/>
      <c r="K6"/>
      <c r="L6"/>
      <c r="M6"/>
      <c r="N6"/>
      <c r="O6"/>
      <c r="P6"/>
      <c r="Q6"/>
      <c r="R6"/>
    </row>
    <row r="7" spans="2:18" x14ac:dyDescent="0.3">
      <c r="B7"/>
      <c r="C7"/>
      <c r="D7"/>
      <c r="E7"/>
      <c r="F7"/>
      <c r="G7"/>
      <c r="H7"/>
      <c r="I7"/>
      <c r="J7"/>
      <c r="K7"/>
      <c r="L7"/>
      <c r="M7"/>
      <c r="N7"/>
      <c r="O7"/>
      <c r="P7"/>
      <c r="Q7"/>
      <c r="R7"/>
    </row>
    <row r="8" spans="2:18" x14ac:dyDescent="0.3">
      <c r="B8" s="9" t="s">
        <v>45</v>
      </c>
      <c r="E8"/>
      <c r="F8"/>
      <c r="G8"/>
      <c r="H8"/>
      <c r="I8"/>
      <c r="J8"/>
      <c r="K8"/>
      <c r="L8"/>
      <c r="M8"/>
      <c r="N8"/>
      <c r="O8"/>
      <c r="P8"/>
      <c r="Q8"/>
      <c r="R8"/>
    </row>
    <row r="9" spans="2:18" x14ac:dyDescent="0.3">
      <c r="B9" t="s">
        <v>54</v>
      </c>
      <c r="E9"/>
      <c r="F9"/>
      <c r="G9"/>
      <c r="H9"/>
      <c r="I9"/>
      <c r="J9"/>
      <c r="K9"/>
      <c r="L9"/>
      <c r="M9"/>
      <c r="N9"/>
      <c r="O9"/>
      <c r="P9"/>
      <c r="Q9"/>
      <c r="R9"/>
    </row>
    <row r="10" spans="2:18" ht="14.5" thickBot="1" x14ac:dyDescent="0.35">
      <c r="B10" s="88" t="s">
        <v>25</v>
      </c>
      <c r="C10" s="88"/>
      <c r="D10" s="88"/>
      <c r="E10" s="88"/>
      <c r="F10" s="88"/>
      <c r="G10" s="88"/>
      <c r="H10" s="88"/>
      <c r="I10" s="88"/>
      <c r="J10" s="88"/>
      <c r="K10" s="88"/>
      <c r="L10" s="88"/>
      <c r="M10" s="88"/>
      <c r="N10" s="88"/>
      <c r="O10" s="88"/>
      <c r="P10" s="88"/>
      <c r="Q10"/>
      <c r="R10"/>
    </row>
    <row r="11" spans="2:18" ht="16.5" thickBot="1" x14ac:dyDescent="0.35">
      <c r="B11" s="18"/>
      <c r="C11" s="84">
        <v>2024</v>
      </c>
      <c r="D11" s="84">
        <v>2025</v>
      </c>
      <c r="E11" s="85" t="s">
        <v>81</v>
      </c>
      <c r="F11" s="19">
        <v>2027</v>
      </c>
      <c r="G11" s="19">
        <f t="shared" ref="G11:K11" si="0">F11+1</f>
        <v>2028</v>
      </c>
      <c r="H11" s="19">
        <f t="shared" si="0"/>
        <v>2029</v>
      </c>
      <c r="I11" s="19">
        <f t="shared" si="0"/>
        <v>2030</v>
      </c>
      <c r="J11" s="19">
        <f t="shared" si="0"/>
        <v>2031</v>
      </c>
      <c r="K11" s="19">
        <f t="shared" si="0"/>
        <v>2032</v>
      </c>
      <c r="L11" s="19">
        <f>K11+1</f>
        <v>2033</v>
      </c>
      <c r="M11" s="19">
        <f t="shared" ref="M11:O11" si="1">L11+1</f>
        <v>2034</v>
      </c>
      <c r="N11" s="19">
        <f t="shared" si="1"/>
        <v>2035</v>
      </c>
      <c r="O11" s="19">
        <f t="shared" si="1"/>
        <v>2036</v>
      </c>
      <c r="P11" s="20" t="s">
        <v>1</v>
      </c>
      <c r="Q11"/>
      <c r="R11"/>
    </row>
    <row r="12" spans="2:18" x14ac:dyDescent="0.3">
      <c r="B12" s="1" t="s">
        <v>8</v>
      </c>
      <c r="C12" s="3"/>
      <c r="D12" s="3"/>
      <c r="E12" s="3"/>
      <c r="F12" s="3"/>
      <c r="G12" s="3"/>
      <c r="H12" s="3"/>
      <c r="I12" s="3"/>
      <c r="J12" s="3"/>
      <c r="K12" s="3"/>
      <c r="L12" s="3"/>
      <c r="M12" s="3"/>
      <c r="N12" s="3"/>
      <c r="O12" s="3"/>
      <c r="P12" s="12"/>
      <c r="Q12"/>
      <c r="R12"/>
    </row>
    <row r="13" spans="2:18" ht="16.5" x14ac:dyDescent="0.35">
      <c r="B13" s="2" t="s">
        <v>51</v>
      </c>
      <c r="C13" s="21">
        <v>882770.7</v>
      </c>
      <c r="D13" s="75">
        <v>899561.88</v>
      </c>
      <c r="E13" s="75">
        <v>918356.46</v>
      </c>
      <c r="F13" s="75">
        <v>939220.38</v>
      </c>
      <c r="G13" s="75">
        <v>960658.02</v>
      </c>
      <c r="H13" s="75">
        <v>981502.2</v>
      </c>
      <c r="I13" s="75">
        <v>1001634.48</v>
      </c>
      <c r="J13" s="75">
        <v>1021480.74</v>
      </c>
      <c r="K13" s="75">
        <v>1041464.34</v>
      </c>
      <c r="L13" s="75">
        <v>1061227.44</v>
      </c>
      <c r="M13" s="75">
        <v>1081701.5999999999</v>
      </c>
      <c r="N13" s="75">
        <v>1102630.6199999999</v>
      </c>
      <c r="O13" s="75">
        <v>467992.00000000006</v>
      </c>
      <c r="P13" s="22">
        <f>SUM(C13:O13)</f>
        <v>12360200.859999998</v>
      </c>
      <c r="Q13"/>
      <c r="R13"/>
    </row>
    <row r="14" spans="2:18" x14ac:dyDescent="0.3">
      <c r="B14" s="2" t="s">
        <v>0</v>
      </c>
      <c r="C14" s="26">
        <f t="shared" ref="C14:P14" si="2">IFERROR(C23/C13,0)</f>
        <v>0</v>
      </c>
      <c r="D14" s="26">
        <f t="shared" si="2"/>
        <v>0</v>
      </c>
      <c r="E14" s="26">
        <f t="shared" si="2"/>
        <v>0</v>
      </c>
      <c r="F14" s="26">
        <f t="shared" si="2"/>
        <v>0</v>
      </c>
      <c r="G14" s="26">
        <f t="shared" si="2"/>
        <v>0</v>
      </c>
      <c r="H14" s="26">
        <f t="shared" si="2"/>
        <v>0</v>
      </c>
      <c r="I14" s="26">
        <f t="shared" si="2"/>
        <v>0</v>
      </c>
      <c r="J14" s="26">
        <f t="shared" si="2"/>
        <v>0</v>
      </c>
      <c r="K14" s="26">
        <f t="shared" si="2"/>
        <v>0</v>
      </c>
      <c r="L14" s="26">
        <f t="shared" si="2"/>
        <v>0</v>
      </c>
      <c r="M14" s="26">
        <f t="shared" si="2"/>
        <v>0</v>
      </c>
      <c r="N14" s="26">
        <f t="shared" si="2"/>
        <v>0</v>
      </c>
      <c r="O14" s="26">
        <f t="shared" si="2"/>
        <v>0</v>
      </c>
      <c r="P14" s="27">
        <f t="shared" si="2"/>
        <v>0</v>
      </c>
      <c r="Q14"/>
      <c r="R14"/>
    </row>
    <row r="15" spans="2:18" x14ac:dyDescent="0.3">
      <c r="B15" s="2" t="s">
        <v>2</v>
      </c>
      <c r="C15" s="28">
        <v>830</v>
      </c>
      <c r="D15" s="28">
        <f t="shared" ref="D15:O15" si="3">C15</f>
        <v>830</v>
      </c>
      <c r="E15" s="28">
        <f t="shared" si="3"/>
        <v>830</v>
      </c>
      <c r="F15" s="28">
        <f t="shared" si="3"/>
        <v>830</v>
      </c>
      <c r="G15" s="28">
        <f t="shared" si="3"/>
        <v>830</v>
      </c>
      <c r="H15" s="28">
        <f t="shared" si="3"/>
        <v>830</v>
      </c>
      <c r="I15" s="28">
        <f t="shared" si="3"/>
        <v>830</v>
      </c>
      <c r="J15" s="28">
        <f t="shared" si="3"/>
        <v>830</v>
      </c>
      <c r="K15" s="28">
        <f t="shared" si="3"/>
        <v>830</v>
      </c>
      <c r="L15" s="28">
        <f t="shared" si="3"/>
        <v>830</v>
      </c>
      <c r="M15" s="28">
        <f t="shared" si="3"/>
        <v>830</v>
      </c>
      <c r="N15" s="28">
        <f t="shared" si="3"/>
        <v>830</v>
      </c>
      <c r="O15" s="28">
        <f t="shared" si="3"/>
        <v>830</v>
      </c>
      <c r="P15" s="29">
        <f>IF(MIN(C15:O15)&lt;&gt;MAX(C15:O15),"Please verify inconsistency of Sq. Ft. numbers in pro forma",AVERAGE(C15:O15))</f>
        <v>830</v>
      </c>
      <c r="Q15"/>
      <c r="R15"/>
    </row>
    <row r="16" spans="2:18" x14ac:dyDescent="0.3">
      <c r="B16" s="2" t="s">
        <v>13</v>
      </c>
      <c r="C16" s="4">
        <f t="shared" ref="C16:O16" si="4">IFERROR(C23/C15,0)</f>
        <v>0</v>
      </c>
      <c r="D16" s="4">
        <f t="shared" si="4"/>
        <v>0</v>
      </c>
      <c r="E16" s="4">
        <f t="shared" si="4"/>
        <v>0</v>
      </c>
      <c r="F16" s="4">
        <f t="shared" si="4"/>
        <v>0</v>
      </c>
      <c r="G16" s="4">
        <f t="shared" si="4"/>
        <v>0</v>
      </c>
      <c r="H16" s="4">
        <f t="shared" si="4"/>
        <v>0</v>
      </c>
      <c r="I16" s="4">
        <f t="shared" si="4"/>
        <v>0</v>
      </c>
      <c r="J16" s="4">
        <f t="shared" si="4"/>
        <v>0</v>
      </c>
      <c r="K16" s="4">
        <f t="shared" si="4"/>
        <v>0</v>
      </c>
      <c r="L16" s="4">
        <f t="shared" si="4"/>
        <v>0</v>
      </c>
      <c r="M16" s="4">
        <f t="shared" si="4"/>
        <v>0</v>
      </c>
      <c r="N16" s="4">
        <f t="shared" si="4"/>
        <v>0</v>
      </c>
      <c r="O16" s="4">
        <f t="shared" si="4"/>
        <v>0</v>
      </c>
      <c r="P16" s="38">
        <f>IFERROR(P23/P15/10,0)</f>
        <v>0</v>
      </c>
      <c r="Q16"/>
      <c r="R16"/>
    </row>
    <row r="17" spans="1:18" x14ac:dyDescent="0.3">
      <c r="B17" s="2"/>
      <c r="C17" s="4"/>
      <c r="D17" s="4"/>
      <c r="E17" s="4"/>
      <c r="F17" s="4"/>
      <c r="G17" s="4"/>
      <c r="H17" s="4"/>
      <c r="I17" s="4"/>
      <c r="J17" s="4"/>
      <c r="K17" s="4"/>
      <c r="L17" s="4"/>
      <c r="M17" s="4"/>
      <c r="N17" s="4"/>
      <c r="O17" s="4"/>
      <c r="P17" s="12"/>
      <c r="Q17"/>
      <c r="R17"/>
    </row>
    <row r="18" spans="1:18" s="35" customFormat="1" x14ac:dyDescent="0.3">
      <c r="A18" s="9"/>
      <c r="B18" s="1" t="s">
        <v>7</v>
      </c>
      <c r="C18" s="4"/>
      <c r="D18" s="4"/>
      <c r="E18" s="4"/>
      <c r="F18" s="4"/>
      <c r="G18" s="4"/>
      <c r="H18" s="4"/>
      <c r="I18" s="4"/>
      <c r="J18" s="4"/>
      <c r="K18" s="4"/>
      <c r="L18" s="4"/>
      <c r="M18" s="4"/>
      <c r="N18" s="4"/>
      <c r="O18" s="4"/>
      <c r="P18" s="12"/>
      <c r="Q18" s="9"/>
      <c r="R18" s="9"/>
    </row>
    <row r="19" spans="1:18" s="35" customFormat="1" x14ac:dyDescent="0.3">
      <c r="A19" s="9"/>
      <c r="B19" s="1" t="s">
        <v>35</v>
      </c>
      <c r="C19" s="4"/>
      <c r="D19" s="4"/>
      <c r="E19" s="4"/>
      <c r="F19" s="4"/>
      <c r="G19" s="4"/>
      <c r="H19" s="4"/>
      <c r="I19" s="4"/>
      <c r="J19" s="4"/>
      <c r="K19" s="4"/>
      <c r="L19" s="4"/>
      <c r="M19" s="4"/>
      <c r="N19" s="4"/>
      <c r="O19" s="4"/>
      <c r="P19" s="12"/>
      <c r="Q19" s="9"/>
      <c r="R19" s="9"/>
    </row>
    <row r="20" spans="1:18" s="35" customFormat="1" x14ac:dyDescent="0.3">
      <c r="A20" s="9"/>
      <c r="B20" s="52" t="s">
        <v>52</v>
      </c>
      <c r="C20" s="30">
        <v>0</v>
      </c>
      <c r="D20" s="30">
        <v>0</v>
      </c>
      <c r="E20" s="30">
        <v>0</v>
      </c>
      <c r="F20" s="30">
        <v>0</v>
      </c>
      <c r="G20" s="30">
        <v>0</v>
      </c>
      <c r="H20" s="30">
        <v>0</v>
      </c>
      <c r="I20" s="30">
        <v>0</v>
      </c>
      <c r="J20" s="30">
        <v>0</v>
      </c>
      <c r="K20" s="30">
        <v>0</v>
      </c>
      <c r="L20" s="30">
        <v>0</v>
      </c>
      <c r="M20" s="30">
        <v>0</v>
      </c>
      <c r="N20" s="30">
        <v>0</v>
      </c>
      <c r="O20" s="30">
        <v>0</v>
      </c>
      <c r="P20" s="12">
        <f>SUM(C20:O20)</f>
        <v>0</v>
      </c>
      <c r="Q20" s="9"/>
      <c r="R20" s="9"/>
    </row>
    <row r="21" spans="1:18" s="35" customFormat="1" ht="14" customHeight="1" x14ac:dyDescent="0.3">
      <c r="A21" s="9"/>
      <c r="B21" s="52" t="s">
        <v>38</v>
      </c>
      <c r="C21" s="30">
        <v>0</v>
      </c>
      <c r="D21" s="30">
        <v>0</v>
      </c>
      <c r="E21" s="30">
        <v>0</v>
      </c>
      <c r="F21" s="30">
        <v>0</v>
      </c>
      <c r="G21" s="30">
        <v>0</v>
      </c>
      <c r="H21" s="30">
        <v>0</v>
      </c>
      <c r="I21" s="30">
        <v>0</v>
      </c>
      <c r="J21" s="30">
        <v>0</v>
      </c>
      <c r="K21" s="30">
        <v>0</v>
      </c>
      <c r="L21" s="30">
        <v>0</v>
      </c>
      <c r="M21" s="30">
        <v>0</v>
      </c>
      <c r="N21" s="30">
        <v>0</v>
      </c>
      <c r="O21" s="30">
        <v>0</v>
      </c>
      <c r="P21" s="12">
        <f>SUM(C21:O21)</f>
        <v>0</v>
      </c>
      <c r="Q21" s="9"/>
      <c r="R21" s="9"/>
    </row>
    <row r="22" spans="1:18" s="35" customFormat="1" x14ac:dyDescent="0.3">
      <c r="A22" s="9"/>
      <c r="B22" s="52" t="s">
        <v>36</v>
      </c>
      <c r="C22" s="31">
        <v>0</v>
      </c>
      <c r="D22" s="31">
        <v>0</v>
      </c>
      <c r="E22" s="31">
        <v>0</v>
      </c>
      <c r="F22" s="31">
        <v>0</v>
      </c>
      <c r="G22" s="31">
        <v>0</v>
      </c>
      <c r="H22" s="31">
        <v>0</v>
      </c>
      <c r="I22" s="31">
        <v>0</v>
      </c>
      <c r="J22" s="31">
        <v>0</v>
      </c>
      <c r="K22" s="31">
        <v>0</v>
      </c>
      <c r="L22" s="31">
        <v>0</v>
      </c>
      <c r="M22" s="31">
        <v>0</v>
      </c>
      <c r="N22" s="31">
        <v>0</v>
      </c>
      <c r="O22" s="31">
        <v>0</v>
      </c>
      <c r="P22" s="12">
        <f>SUM(C22:O22)</f>
        <v>0</v>
      </c>
      <c r="Q22" s="9"/>
      <c r="R22" s="9"/>
    </row>
    <row r="23" spans="1:18" x14ac:dyDescent="0.3">
      <c r="B23" s="1" t="s">
        <v>39</v>
      </c>
      <c r="C23" s="53">
        <f t="shared" ref="C23:P23" si="5">SUM(C20:C22)</f>
        <v>0</v>
      </c>
      <c r="D23" s="53">
        <f t="shared" si="5"/>
        <v>0</v>
      </c>
      <c r="E23" s="53">
        <f t="shared" si="5"/>
        <v>0</v>
      </c>
      <c r="F23" s="53">
        <f t="shared" si="5"/>
        <v>0</v>
      </c>
      <c r="G23" s="53">
        <f t="shared" si="5"/>
        <v>0</v>
      </c>
      <c r="H23" s="53">
        <f t="shared" si="5"/>
        <v>0</v>
      </c>
      <c r="I23" s="53">
        <f t="shared" si="5"/>
        <v>0</v>
      </c>
      <c r="J23" s="53">
        <f t="shared" si="5"/>
        <v>0</v>
      </c>
      <c r="K23" s="53">
        <f t="shared" si="5"/>
        <v>0</v>
      </c>
      <c r="L23" s="53">
        <f t="shared" si="5"/>
        <v>0</v>
      </c>
      <c r="M23" s="53">
        <f t="shared" si="5"/>
        <v>0</v>
      </c>
      <c r="N23" s="53">
        <f t="shared" si="5"/>
        <v>0</v>
      </c>
      <c r="O23" s="53">
        <f t="shared" si="5"/>
        <v>0</v>
      </c>
      <c r="P23" s="54">
        <f t="shared" si="5"/>
        <v>0</v>
      </c>
      <c r="Q23"/>
      <c r="R23"/>
    </row>
    <row r="24" spans="1:18" x14ac:dyDescent="0.3">
      <c r="B24" s="2"/>
      <c r="C24" s="4"/>
      <c r="D24" s="4"/>
      <c r="E24" s="4"/>
      <c r="F24" s="4"/>
      <c r="G24" s="4"/>
      <c r="H24" s="4"/>
      <c r="I24" s="4"/>
      <c r="J24" s="4"/>
      <c r="K24" s="4"/>
      <c r="L24" s="4"/>
      <c r="M24" s="4"/>
      <c r="N24" s="4"/>
      <c r="O24" s="4"/>
      <c r="P24" s="12"/>
      <c r="Q24"/>
      <c r="R24"/>
    </row>
    <row r="25" spans="1:18" x14ac:dyDescent="0.3">
      <c r="B25" s="2" t="s">
        <v>3</v>
      </c>
      <c r="C25" s="31">
        <v>0</v>
      </c>
      <c r="D25" s="31">
        <v>0</v>
      </c>
      <c r="E25" s="31">
        <v>0</v>
      </c>
      <c r="F25" s="31">
        <v>0</v>
      </c>
      <c r="G25" s="31">
        <v>0</v>
      </c>
      <c r="H25" s="31">
        <v>0</v>
      </c>
      <c r="I25" s="31">
        <v>0</v>
      </c>
      <c r="J25" s="31">
        <v>0</v>
      </c>
      <c r="K25" s="31">
        <v>0</v>
      </c>
      <c r="L25" s="31">
        <v>0</v>
      </c>
      <c r="M25" s="31">
        <v>0</v>
      </c>
      <c r="N25" s="31">
        <v>0</v>
      </c>
      <c r="O25" s="31">
        <v>0</v>
      </c>
      <c r="P25" s="13">
        <f>SUM(C25:O25)</f>
        <v>0</v>
      </c>
      <c r="Q25"/>
      <c r="R25"/>
    </row>
    <row r="26" spans="1:18" x14ac:dyDescent="0.3">
      <c r="B26" s="2" t="s">
        <v>5</v>
      </c>
      <c r="C26" s="4">
        <f t="shared" ref="C26:O26" si="6">C23-C25</f>
        <v>0</v>
      </c>
      <c r="D26" s="4">
        <f t="shared" si="6"/>
        <v>0</v>
      </c>
      <c r="E26" s="4">
        <f t="shared" si="6"/>
        <v>0</v>
      </c>
      <c r="F26" s="4">
        <f t="shared" si="6"/>
        <v>0</v>
      </c>
      <c r="G26" s="4">
        <f t="shared" si="6"/>
        <v>0</v>
      </c>
      <c r="H26" s="4">
        <f t="shared" si="6"/>
        <v>0</v>
      </c>
      <c r="I26" s="4">
        <f t="shared" si="6"/>
        <v>0</v>
      </c>
      <c r="J26" s="4">
        <f t="shared" si="6"/>
        <v>0</v>
      </c>
      <c r="K26" s="4">
        <f t="shared" si="6"/>
        <v>0</v>
      </c>
      <c r="L26" s="4">
        <f t="shared" si="6"/>
        <v>0</v>
      </c>
      <c r="M26" s="4">
        <f t="shared" si="6"/>
        <v>0</v>
      </c>
      <c r="N26" s="4">
        <f t="shared" si="6"/>
        <v>0</v>
      </c>
      <c r="O26" s="4">
        <f t="shared" si="6"/>
        <v>0</v>
      </c>
      <c r="P26" s="12">
        <f>P23-P25</f>
        <v>0</v>
      </c>
      <c r="Q26"/>
      <c r="R26"/>
    </row>
    <row r="27" spans="1:18" x14ac:dyDescent="0.3">
      <c r="B27" s="2"/>
      <c r="C27" s="4"/>
      <c r="D27" s="4"/>
      <c r="E27" s="4"/>
      <c r="F27" s="4"/>
      <c r="G27" s="4"/>
      <c r="H27" s="4"/>
      <c r="I27" s="4"/>
      <c r="J27" s="4"/>
      <c r="K27" s="4"/>
      <c r="L27" s="4"/>
      <c r="M27" s="4"/>
      <c r="N27" s="4"/>
      <c r="O27" s="4"/>
      <c r="P27" s="12"/>
      <c r="Q27"/>
      <c r="R27"/>
    </row>
    <row r="28" spans="1:18" x14ac:dyDescent="0.3">
      <c r="B28" s="7" t="s">
        <v>6</v>
      </c>
      <c r="C28" s="4"/>
      <c r="D28" s="4"/>
      <c r="E28" s="4"/>
      <c r="F28" s="4"/>
      <c r="G28" s="4"/>
      <c r="H28" s="4"/>
      <c r="I28" s="4"/>
      <c r="J28" s="4"/>
      <c r="K28" s="4"/>
      <c r="L28" s="4"/>
      <c r="M28" s="4"/>
      <c r="N28" s="4"/>
      <c r="O28" s="4"/>
      <c r="P28" s="12"/>
      <c r="Q28"/>
      <c r="R28"/>
    </row>
    <row r="29" spans="1:18" x14ac:dyDescent="0.3">
      <c r="B29" s="2" t="s">
        <v>14</v>
      </c>
      <c r="C29" s="30">
        <v>0</v>
      </c>
      <c r="D29" s="30">
        <v>0</v>
      </c>
      <c r="E29" s="30">
        <v>0</v>
      </c>
      <c r="F29" s="30">
        <v>0</v>
      </c>
      <c r="G29" s="30">
        <v>0</v>
      </c>
      <c r="H29" s="30">
        <v>0</v>
      </c>
      <c r="I29" s="30">
        <v>0</v>
      </c>
      <c r="J29" s="30">
        <v>0</v>
      </c>
      <c r="K29" s="30">
        <v>0</v>
      </c>
      <c r="L29" s="30">
        <v>0</v>
      </c>
      <c r="M29" s="30">
        <v>0</v>
      </c>
      <c r="N29" s="30">
        <v>0</v>
      </c>
      <c r="O29" s="30">
        <v>0</v>
      </c>
      <c r="P29" s="12">
        <f t="shared" ref="P29:P39" si="7">SUM(C29:O29)</f>
        <v>0</v>
      </c>
      <c r="Q29"/>
      <c r="R29"/>
    </row>
    <row r="30" spans="1:18" x14ac:dyDescent="0.3">
      <c r="B30" s="2" t="s">
        <v>15</v>
      </c>
      <c r="C30" s="30">
        <v>0</v>
      </c>
      <c r="D30" s="30">
        <v>0</v>
      </c>
      <c r="E30" s="30">
        <v>0</v>
      </c>
      <c r="F30" s="30">
        <v>0</v>
      </c>
      <c r="G30" s="30">
        <v>0</v>
      </c>
      <c r="H30" s="30">
        <v>0</v>
      </c>
      <c r="I30" s="30">
        <v>0</v>
      </c>
      <c r="J30" s="30">
        <v>0</v>
      </c>
      <c r="K30" s="30">
        <v>0</v>
      </c>
      <c r="L30" s="30">
        <v>0</v>
      </c>
      <c r="M30" s="30">
        <v>0</v>
      </c>
      <c r="N30" s="30">
        <v>0</v>
      </c>
      <c r="O30" s="30">
        <v>0</v>
      </c>
      <c r="P30" s="12">
        <f t="shared" si="7"/>
        <v>0</v>
      </c>
      <c r="Q30"/>
      <c r="R30"/>
    </row>
    <row r="31" spans="1:18" x14ac:dyDescent="0.3">
      <c r="B31" s="2" t="s">
        <v>16</v>
      </c>
      <c r="C31" s="30">
        <v>0</v>
      </c>
      <c r="D31" s="30">
        <v>0</v>
      </c>
      <c r="E31" s="30">
        <v>0</v>
      </c>
      <c r="F31" s="30">
        <v>0</v>
      </c>
      <c r="G31" s="30">
        <v>0</v>
      </c>
      <c r="H31" s="30">
        <v>0</v>
      </c>
      <c r="I31" s="30">
        <v>0</v>
      </c>
      <c r="J31" s="30">
        <v>0</v>
      </c>
      <c r="K31" s="30">
        <v>0</v>
      </c>
      <c r="L31" s="30">
        <v>0</v>
      </c>
      <c r="M31" s="30">
        <v>0</v>
      </c>
      <c r="N31" s="30">
        <v>0</v>
      </c>
      <c r="O31" s="30">
        <v>0</v>
      </c>
      <c r="P31" s="12">
        <f t="shared" si="7"/>
        <v>0</v>
      </c>
      <c r="Q31"/>
      <c r="R31"/>
    </row>
    <row r="32" spans="1:18" x14ac:dyDescent="0.3">
      <c r="B32" s="2" t="s">
        <v>21</v>
      </c>
      <c r="C32" s="30">
        <v>0</v>
      </c>
      <c r="D32" s="30">
        <v>0</v>
      </c>
      <c r="E32" s="30">
        <v>0</v>
      </c>
      <c r="F32" s="30">
        <v>0</v>
      </c>
      <c r="G32" s="30">
        <v>0</v>
      </c>
      <c r="H32" s="30">
        <v>0</v>
      </c>
      <c r="I32" s="30">
        <v>0</v>
      </c>
      <c r="J32" s="30">
        <v>0</v>
      </c>
      <c r="K32" s="30">
        <v>0</v>
      </c>
      <c r="L32" s="30">
        <v>0</v>
      </c>
      <c r="M32" s="30">
        <v>0</v>
      </c>
      <c r="N32" s="30">
        <v>0</v>
      </c>
      <c r="O32" s="30">
        <v>0</v>
      </c>
      <c r="P32" s="12">
        <f t="shared" si="7"/>
        <v>0</v>
      </c>
      <c r="Q32"/>
      <c r="R32"/>
    </row>
    <row r="33" spans="1:18" x14ac:dyDescent="0.3">
      <c r="B33" s="2" t="s">
        <v>20</v>
      </c>
      <c r="C33" s="30">
        <v>0</v>
      </c>
      <c r="D33" s="30">
        <v>0</v>
      </c>
      <c r="E33" s="30">
        <v>0</v>
      </c>
      <c r="F33" s="30">
        <v>0</v>
      </c>
      <c r="G33" s="30">
        <v>0</v>
      </c>
      <c r="H33" s="30">
        <v>0</v>
      </c>
      <c r="I33" s="30">
        <v>0</v>
      </c>
      <c r="J33" s="30">
        <v>0</v>
      </c>
      <c r="K33" s="30">
        <v>0</v>
      </c>
      <c r="L33" s="30">
        <v>0</v>
      </c>
      <c r="M33" s="30">
        <v>0</v>
      </c>
      <c r="N33" s="30">
        <v>0</v>
      </c>
      <c r="O33" s="30">
        <v>0</v>
      </c>
      <c r="P33" s="12">
        <f t="shared" si="7"/>
        <v>0</v>
      </c>
      <c r="Q33"/>
      <c r="R33"/>
    </row>
    <row r="34" spans="1:18" x14ac:dyDescent="0.3">
      <c r="B34" s="2" t="s">
        <v>34</v>
      </c>
      <c r="C34" s="30">
        <v>0</v>
      </c>
      <c r="D34" s="30">
        <v>0</v>
      </c>
      <c r="E34" s="30">
        <v>0</v>
      </c>
      <c r="F34" s="30">
        <v>0</v>
      </c>
      <c r="G34" s="30">
        <v>0</v>
      </c>
      <c r="H34" s="30">
        <v>0</v>
      </c>
      <c r="I34" s="30">
        <v>0</v>
      </c>
      <c r="J34" s="30">
        <v>0</v>
      </c>
      <c r="K34" s="30">
        <v>0</v>
      </c>
      <c r="L34" s="30">
        <v>0</v>
      </c>
      <c r="M34" s="30">
        <v>0</v>
      </c>
      <c r="N34" s="30">
        <v>0</v>
      </c>
      <c r="O34" s="30">
        <v>0</v>
      </c>
      <c r="P34" s="12">
        <f t="shared" si="7"/>
        <v>0</v>
      </c>
      <c r="Q34"/>
      <c r="R34"/>
    </row>
    <row r="35" spans="1:18" x14ac:dyDescent="0.3">
      <c r="B35" s="2" t="s">
        <v>33</v>
      </c>
      <c r="C35" s="30">
        <v>0</v>
      </c>
      <c r="D35" s="30">
        <v>0</v>
      </c>
      <c r="E35" s="30">
        <v>0</v>
      </c>
      <c r="F35" s="30">
        <v>0</v>
      </c>
      <c r="G35" s="30">
        <v>0</v>
      </c>
      <c r="H35" s="30">
        <v>0</v>
      </c>
      <c r="I35" s="30">
        <v>0</v>
      </c>
      <c r="J35" s="30">
        <v>0</v>
      </c>
      <c r="K35" s="30">
        <v>0</v>
      </c>
      <c r="L35" s="30">
        <v>0</v>
      </c>
      <c r="M35" s="30">
        <v>0</v>
      </c>
      <c r="N35" s="30">
        <v>0</v>
      </c>
      <c r="O35" s="30">
        <v>0</v>
      </c>
      <c r="P35" s="12">
        <f t="shared" si="7"/>
        <v>0</v>
      </c>
      <c r="Q35"/>
      <c r="R35"/>
    </row>
    <row r="36" spans="1:18" x14ac:dyDescent="0.3">
      <c r="B36" s="2" t="s">
        <v>18</v>
      </c>
      <c r="C36" s="30">
        <v>0</v>
      </c>
      <c r="D36" s="30">
        <v>0</v>
      </c>
      <c r="E36" s="30">
        <v>0</v>
      </c>
      <c r="F36" s="30">
        <v>0</v>
      </c>
      <c r="G36" s="30">
        <v>0</v>
      </c>
      <c r="H36" s="30">
        <v>0</v>
      </c>
      <c r="I36" s="30">
        <v>0</v>
      </c>
      <c r="J36" s="30">
        <v>0</v>
      </c>
      <c r="K36" s="30">
        <v>0</v>
      </c>
      <c r="L36" s="30">
        <v>0</v>
      </c>
      <c r="M36" s="30">
        <v>0</v>
      </c>
      <c r="N36" s="30">
        <v>0</v>
      </c>
      <c r="O36" s="30">
        <v>0</v>
      </c>
      <c r="P36" s="12">
        <f t="shared" si="7"/>
        <v>0</v>
      </c>
      <c r="Q36"/>
      <c r="R36"/>
    </row>
    <row r="37" spans="1:18" x14ac:dyDescent="0.3">
      <c r="B37" s="2" t="s">
        <v>29</v>
      </c>
      <c r="C37" s="30">
        <v>0</v>
      </c>
      <c r="D37" s="30">
        <v>0</v>
      </c>
      <c r="E37" s="30">
        <v>0</v>
      </c>
      <c r="F37" s="30">
        <v>0</v>
      </c>
      <c r="G37" s="30">
        <v>0</v>
      </c>
      <c r="H37" s="30">
        <v>0</v>
      </c>
      <c r="I37" s="30">
        <v>0</v>
      </c>
      <c r="J37" s="30">
        <v>0</v>
      </c>
      <c r="K37" s="30">
        <v>0</v>
      </c>
      <c r="L37" s="30">
        <v>0</v>
      </c>
      <c r="M37" s="30">
        <v>0</v>
      </c>
      <c r="N37" s="30">
        <v>0</v>
      </c>
      <c r="O37" s="30">
        <v>0</v>
      </c>
      <c r="P37" s="12">
        <f t="shared" si="7"/>
        <v>0</v>
      </c>
      <c r="Q37"/>
      <c r="R37"/>
    </row>
    <row r="38" spans="1:18" x14ac:dyDescent="0.3">
      <c r="B38" s="2" t="s">
        <v>19</v>
      </c>
      <c r="C38" s="30">
        <v>0</v>
      </c>
      <c r="D38" s="30">
        <v>0</v>
      </c>
      <c r="E38" s="30">
        <v>0</v>
      </c>
      <c r="F38" s="30">
        <v>0</v>
      </c>
      <c r="G38" s="30">
        <v>0</v>
      </c>
      <c r="H38" s="30">
        <v>0</v>
      </c>
      <c r="I38" s="30">
        <v>0</v>
      </c>
      <c r="J38" s="30">
        <v>0</v>
      </c>
      <c r="K38" s="30">
        <v>0</v>
      </c>
      <c r="L38" s="30">
        <v>0</v>
      </c>
      <c r="M38" s="30">
        <v>0</v>
      </c>
      <c r="N38" s="30">
        <v>0</v>
      </c>
      <c r="O38" s="30">
        <v>0</v>
      </c>
      <c r="P38" s="12">
        <f t="shared" si="7"/>
        <v>0</v>
      </c>
      <c r="Q38"/>
      <c r="R38"/>
    </row>
    <row r="39" spans="1:18" s="35" customFormat="1" x14ac:dyDescent="0.3">
      <c r="A39" s="9"/>
      <c r="B39" s="2" t="s">
        <v>4</v>
      </c>
      <c r="C39" s="31">
        <v>0</v>
      </c>
      <c r="D39" s="31">
        <v>0</v>
      </c>
      <c r="E39" s="31">
        <v>0</v>
      </c>
      <c r="F39" s="31">
        <v>0</v>
      </c>
      <c r="G39" s="31">
        <v>0</v>
      </c>
      <c r="H39" s="31">
        <v>0</v>
      </c>
      <c r="I39" s="31">
        <v>0</v>
      </c>
      <c r="J39" s="31">
        <v>0</v>
      </c>
      <c r="K39" s="31">
        <v>0</v>
      </c>
      <c r="L39" s="31">
        <v>0</v>
      </c>
      <c r="M39" s="31">
        <v>0</v>
      </c>
      <c r="N39" s="31">
        <v>0</v>
      </c>
      <c r="O39" s="31">
        <v>0</v>
      </c>
      <c r="P39" s="12">
        <f t="shared" si="7"/>
        <v>0</v>
      </c>
      <c r="Q39" s="9"/>
      <c r="R39" s="9"/>
    </row>
    <row r="40" spans="1:18" x14ac:dyDescent="0.3">
      <c r="B40" s="1" t="s">
        <v>9</v>
      </c>
      <c r="C40" s="5">
        <f t="shared" ref="C40:P40" si="8">SUM(C29:C39)</f>
        <v>0</v>
      </c>
      <c r="D40" s="5">
        <f t="shared" si="8"/>
        <v>0</v>
      </c>
      <c r="E40" s="5">
        <f t="shared" si="8"/>
        <v>0</v>
      </c>
      <c r="F40" s="5">
        <f t="shared" si="8"/>
        <v>0</v>
      </c>
      <c r="G40" s="5">
        <f t="shared" si="8"/>
        <v>0</v>
      </c>
      <c r="H40" s="5">
        <f t="shared" si="8"/>
        <v>0</v>
      </c>
      <c r="I40" s="5">
        <f t="shared" si="8"/>
        <v>0</v>
      </c>
      <c r="J40" s="5">
        <f t="shared" si="8"/>
        <v>0</v>
      </c>
      <c r="K40" s="5">
        <f t="shared" si="8"/>
        <v>0</v>
      </c>
      <c r="L40" s="5">
        <f t="shared" si="8"/>
        <v>0</v>
      </c>
      <c r="M40" s="5">
        <f t="shared" si="8"/>
        <v>0</v>
      </c>
      <c r="N40" s="5">
        <f t="shared" si="8"/>
        <v>0</v>
      </c>
      <c r="O40" s="5">
        <f t="shared" si="8"/>
        <v>0</v>
      </c>
      <c r="P40" s="12">
        <f t="shared" si="8"/>
        <v>0</v>
      </c>
      <c r="Q40"/>
      <c r="R40"/>
    </row>
    <row r="41" spans="1:18" x14ac:dyDescent="0.3">
      <c r="B41" s="2"/>
      <c r="C41" s="5"/>
      <c r="D41" s="5"/>
      <c r="E41" s="5"/>
      <c r="F41" s="5"/>
      <c r="G41" s="5"/>
      <c r="H41" s="5"/>
      <c r="I41" s="5"/>
      <c r="J41" s="5"/>
      <c r="K41" s="5"/>
      <c r="L41" s="5"/>
      <c r="M41" s="5"/>
      <c r="N41" s="5"/>
      <c r="O41" s="5"/>
      <c r="P41" s="14"/>
      <c r="Q41"/>
      <c r="R41"/>
    </row>
    <row r="42" spans="1:18" x14ac:dyDescent="0.3">
      <c r="B42" s="2" t="s">
        <v>17</v>
      </c>
      <c r="C42" s="8">
        <f t="shared" ref="C42:P42" si="9">C26-C40</f>
        <v>0</v>
      </c>
      <c r="D42" s="8">
        <f t="shared" si="9"/>
        <v>0</v>
      </c>
      <c r="E42" s="8">
        <f t="shared" si="9"/>
        <v>0</v>
      </c>
      <c r="F42" s="8">
        <f t="shared" si="9"/>
        <v>0</v>
      </c>
      <c r="G42" s="8">
        <f t="shared" si="9"/>
        <v>0</v>
      </c>
      <c r="H42" s="8">
        <f t="shared" si="9"/>
        <v>0</v>
      </c>
      <c r="I42" s="8">
        <f t="shared" si="9"/>
        <v>0</v>
      </c>
      <c r="J42" s="8">
        <f t="shared" si="9"/>
        <v>0</v>
      </c>
      <c r="K42" s="8">
        <f t="shared" si="9"/>
        <v>0</v>
      </c>
      <c r="L42" s="8">
        <f t="shared" si="9"/>
        <v>0</v>
      </c>
      <c r="M42" s="8">
        <f t="shared" si="9"/>
        <v>0</v>
      </c>
      <c r="N42" s="8">
        <f t="shared" si="9"/>
        <v>0</v>
      </c>
      <c r="O42" s="8">
        <f t="shared" si="9"/>
        <v>0</v>
      </c>
      <c r="P42" s="15">
        <f t="shared" si="9"/>
        <v>0</v>
      </c>
      <c r="Q42"/>
      <c r="R42"/>
    </row>
    <row r="43" spans="1:18" x14ac:dyDescent="0.3">
      <c r="B43" s="2" t="s">
        <v>10</v>
      </c>
      <c r="C43" s="32">
        <v>0</v>
      </c>
      <c r="D43" s="32">
        <v>0</v>
      </c>
      <c r="E43" s="32">
        <v>0</v>
      </c>
      <c r="F43" s="32">
        <v>0</v>
      </c>
      <c r="G43" s="32">
        <v>0</v>
      </c>
      <c r="H43" s="32">
        <v>0</v>
      </c>
      <c r="I43" s="32">
        <v>0</v>
      </c>
      <c r="J43" s="32">
        <v>0</v>
      </c>
      <c r="K43" s="32">
        <v>0</v>
      </c>
      <c r="L43" s="32">
        <v>0</v>
      </c>
      <c r="M43" s="32">
        <v>0</v>
      </c>
      <c r="N43" s="32">
        <v>0</v>
      </c>
      <c r="O43" s="32">
        <v>0</v>
      </c>
      <c r="P43" s="16">
        <f>SUM(C43:O43)</f>
        <v>0</v>
      </c>
      <c r="Q43"/>
      <c r="R43"/>
    </row>
    <row r="44" spans="1:18" x14ac:dyDescent="0.3">
      <c r="B44" s="1" t="s">
        <v>11</v>
      </c>
      <c r="C44" s="4">
        <f t="shared" ref="C44:P44" si="10">C42-C43</f>
        <v>0</v>
      </c>
      <c r="D44" s="4">
        <f t="shared" si="10"/>
        <v>0</v>
      </c>
      <c r="E44" s="4">
        <f t="shared" si="10"/>
        <v>0</v>
      </c>
      <c r="F44" s="4">
        <f t="shared" si="10"/>
        <v>0</v>
      </c>
      <c r="G44" s="4">
        <f t="shared" si="10"/>
        <v>0</v>
      </c>
      <c r="H44" s="4">
        <f t="shared" si="10"/>
        <v>0</v>
      </c>
      <c r="I44" s="4">
        <f t="shared" si="10"/>
        <v>0</v>
      </c>
      <c r="J44" s="4">
        <f t="shared" si="10"/>
        <v>0</v>
      </c>
      <c r="K44" s="4">
        <f t="shared" si="10"/>
        <v>0</v>
      </c>
      <c r="L44" s="4">
        <f t="shared" si="10"/>
        <v>0</v>
      </c>
      <c r="M44" s="4">
        <f t="shared" si="10"/>
        <v>0</v>
      </c>
      <c r="N44" s="4">
        <f t="shared" si="10"/>
        <v>0</v>
      </c>
      <c r="O44" s="4">
        <f t="shared" si="10"/>
        <v>0</v>
      </c>
      <c r="P44" s="12">
        <f t="shared" si="10"/>
        <v>0</v>
      </c>
      <c r="Q44"/>
      <c r="R44"/>
    </row>
    <row r="45" spans="1:18" x14ac:dyDescent="0.3">
      <c r="B45" s="2"/>
      <c r="C45" s="4"/>
      <c r="D45" s="4"/>
      <c r="E45" s="4"/>
      <c r="F45" s="4"/>
      <c r="G45" s="4"/>
      <c r="H45" s="4"/>
      <c r="I45" s="4"/>
      <c r="J45" s="4"/>
      <c r="K45" s="4"/>
      <c r="L45" s="4"/>
      <c r="M45" s="4"/>
      <c r="N45" s="4"/>
      <c r="O45" s="4"/>
      <c r="P45" s="12"/>
      <c r="Q45" s="4"/>
      <c r="R45"/>
    </row>
    <row r="46" spans="1:18" ht="15.75" customHeight="1" x14ac:dyDescent="0.3">
      <c r="B46" s="2" t="s">
        <v>50</v>
      </c>
      <c r="C46" s="4"/>
      <c r="D46" s="4"/>
      <c r="E46" s="4"/>
      <c r="F46" s="4"/>
      <c r="G46" s="4"/>
      <c r="H46" s="4"/>
      <c r="I46" s="4"/>
      <c r="J46" s="4"/>
      <c r="K46" s="4"/>
      <c r="L46" s="4"/>
      <c r="M46" s="4"/>
      <c r="N46" s="4"/>
      <c r="O46" s="4"/>
      <c r="P46" s="33">
        <v>0</v>
      </c>
      <c r="Q46"/>
      <c r="R46"/>
    </row>
    <row r="47" spans="1:18" x14ac:dyDescent="0.3">
      <c r="B47" s="2" t="s">
        <v>12</v>
      </c>
      <c r="C47" s="4"/>
      <c r="D47" s="4"/>
      <c r="E47" s="4"/>
      <c r="F47" s="4"/>
      <c r="G47" s="4"/>
      <c r="H47" s="4"/>
      <c r="I47" s="4"/>
      <c r="J47" s="4"/>
      <c r="K47" s="4"/>
      <c r="L47" s="4"/>
      <c r="M47" s="4"/>
      <c r="N47" s="4"/>
      <c r="O47" s="4"/>
      <c r="P47" s="14">
        <f>IFERROR(P46/P15,0)</f>
        <v>0</v>
      </c>
      <c r="Q47"/>
      <c r="R47"/>
    </row>
    <row r="48" spans="1:18" ht="14.5" x14ac:dyDescent="0.35">
      <c r="B48" s="11"/>
      <c r="C48" s="4"/>
      <c r="D48" s="4"/>
      <c r="E48" s="4"/>
      <c r="F48" s="4"/>
      <c r="G48" s="4"/>
      <c r="H48" s="4"/>
      <c r="I48" s="4"/>
      <c r="J48" s="4"/>
      <c r="K48" s="4"/>
      <c r="L48" s="4"/>
      <c r="M48" s="4"/>
      <c r="N48" s="4"/>
      <c r="O48" s="4"/>
      <c r="P48" s="14"/>
      <c r="Q48"/>
      <c r="R48"/>
    </row>
    <row r="49" spans="1:256" ht="16.5" x14ac:dyDescent="0.3">
      <c r="B49" s="2" t="s">
        <v>49</v>
      </c>
      <c r="C49" s="4"/>
      <c r="D49" s="4"/>
      <c r="E49" s="4"/>
      <c r="F49" s="4"/>
      <c r="G49" s="4"/>
      <c r="H49" s="4"/>
      <c r="I49" s="4"/>
      <c r="J49" s="4"/>
      <c r="K49" s="4"/>
      <c r="L49" s="4"/>
      <c r="M49" s="4"/>
      <c r="N49" s="4"/>
      <c r="O49" s="4"/>
      <c r="P49" s="33">
        <v>0</v>
      </c>
      <c r="Q49"/>
      <c r="R49"/>
    </row>
    <row r="50" spans="1:256" x14ac:dyDescent="0.3">
      <c r="B50" s="2" t="s">
        <v>22</v>
      </c>
      <c r="C50" s="4"/>
      <c r="D50" s="4"/>
      <c r="E50" s="4"/>
      <c r="F50" s="4"/>
      <c r="G50" s="4"/>
      <c r="H50" s="4"/>
      <c r="I50" s="4"/>
      <c r="J50" s="4"/>
      <c r="K50" s="4"/>
      <c r="L50" s="4"/>
      <c r="M50" s="4"/>
      <c r="N50" s="4"/>
      <c r="O50" s="4"/>
      <c r="P50" s="14">
        <f>IFERROR(P49/P15,0)</f>
        <v>0</v>
      </c>
      <c r="Q50"/>
      <c r="R50"/>
    </row>
    <row r="51" spans="1:256" x14ac:dyDescent="0.3">
      <c r="B51" s="2"/>
      <c r="C51" s="4"/>
      <c r="D51" s="4"/>
      <c r="E51" s="4"/>
      <c r="F51" s="4"/>
      <c r="G51" s="4"/>
      <c r="H51" s="4"/>
      <c r="I51" s="4"/>
      <c r="J51" s="4"/>
      <c r="K51" s="4"/>
      <c r="L51" s="4"/>
      <c r="M51" s="4"/>
      <c r="N51" s="4"/>
      <c r="O51" s="4"/>
      <c r="P51" s="14"/>
      <c r="Q51"/>
      <c r="R51"/>
    </row>
    <row r="52" spans="1:256" ht="14.5" thickBot="1" x14ac:dyDescent="0.35">
      <c r="B52" s="6"/>
      <c r="C52" s="10"/>
      <c r="D52" s="10"/>
      <c r="E52" s="10"/>
      <c r="F52" s="10"/>
      <c r="G52" s="10"/>
      <c r="H52" s="10"/>
      <c r="I52" s="10"/>
      <c r="J52" s="10"/>
      <c r="K52" s="10"/>
      <c r="L52" s="10"/>
      <c r="M52" s="10"/>
      <c r="N52" s="10"/>
      <c r="O52" s="10"/>
      <c r="P52" s="17"/>
      <c r="Q52"/>
      <c r="R52"/>
    </row>
    <row r="53" spans="1:256" customFormat="1" ht="14.25" customHeight="1" x14ac:dyDescent="0.3">
      <c r="B53" s="34" t="s">
        <v>26</v>
      </c>
      <c r="C53" s="4"/>
      <c r="D53" s="4"/>
      <c r="E53" s="4"/>
      <c r="F53" s="4"/>
      <c r="G53" s="4"/>
      <c r="H53" s="4"/>
      <c r="I53" s="4"/>
      <c r="J53" s="4"/>
      <c r="K53" s="4"/>
      <c r="L53" s="4"/>
    </row>
    <row r="54" spans="1:256" s="47" customFormat="1" ht="49" customHeight="1" x14ac:dyDescent="0.35">
      <c r="A54" s="48"/>
      <c r="B54" s="89" t="s">
        <v>82</v>
      </c>
      <c r="C54" s="89"/>
      <c r="D54" s="89"/>
      <c r="E54" s="89"/>
      <c r="F54" s="89"/>
      <c r="G54" s="89"/>
      <c r="H54" s="89"/>
      <c r="I54" s="89"/>
      <c r="J54" s="89"/>
      <c r="K54" s="89"/>
      <c r="L54" s="89"/>
      <c r="M54" s="89"/>
      <c r="N54" s="89"/>
      <c r="O54" s="89"/>
      <c r="P54" s="89"/>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c r="HX54" s="46"/>
      <c r="HY54" s="46"/>
      <c r="HZ54" s="46"/>
      <c r="IA54" s="46"/>
      <c r="IB54" s="46"/>
      <c r="IC54" s="46"/>
      <c r="ID54" s="46"/>
      <c r="IE54" s="46"/>
      <c r="IF54" s="46"/>
      <c r="IG54" s="46"/>
      <c r="IH54" s="46"/>
      <c r="II54" s="46"/>
      <c r="IJ54" s="46"/>
      <c r="IK54" s="46"/>
      <c r="IL54" s="46"/>
      <c r="IM54" s="46"/>
      <c r="IN54" s="46"/>
      <c r="IO54" s="46"/>
      <c r="IP54" s="46"/>
      <c r="IQ54" s="46"/>
      <c r="IR54" s="46"/>
      <c r="IS54" s="46"/>
      <c r="IT54" s="46"/>
      <c r="IU54" s="46"/>
      <c r="IV54" s="46"/>
    </row>
    <row r="55" spans="1:256" ht="22.5" customHeight="1" x14ac:dyDescent="0.3">
      <c r="B55" s="90" t="s">
        <v>44</v>
      </c>
      <c r="C55" s="90"/>
      <c r="D55" s="90"/>
      <c r="E55" s="90"/>
      <c r="F55" s="90"/>
      <c r="G55" s="90"/>
      <c r="H55" s="90"/>
      <c r="I55" s="90"/>
      <c r="J55" s="90"/>
      <c r="K55" s="90"/>
      <c r="L55" s="90"/>
      <c r="M55" s="90"/>
      <c r="N55" s="90"/>
      <c r="O55" s="90"/>
      <c r="P55" s="90"/>
    </row>
    <row r="56" spans="1:256" ht="22.5" customHeight="1" x14ac:dyDescent="0.3">
      <c r="B56" s="86" t="s">
        <v>85</v>
      </c>
      <c r="C56" s="86"/>
      <c r="D56" s="86"/>
      <c r="E56" s="86"/>
      <c r="F56" s="86"/>
      <c r="G56" s="86"/>
      <c r="H56" s="86"/>
      <c r="I56" s="86"/>
      <c r="J56" s="86"/>
      <c r="K56" s="86"/>
      <c r="L56" s="86"/>
      <c r="M56" s="86"/>
      <c r="N56" s="86"/>
      <c r="O56" s="86"/>
      <c r="P56" s="74"/>
    </row>
    <row r="57" spans="1:256" x14ac:dyDescent="0.3">
      <c r="B57" s="63" t="s">
        <v>40</v>
      </c>
      <c r="C57" s="63"/>
      <c r="D57" s="63"/>
      <c r="E57" s="63"/>
      <c r="F57" s="63"/>
      <c r="G57" s="63"/>
      <c r="H57" s="63"/>
      <c r="I57" s="63"/>
      <c r="J57" s="63"/>
      <c r="K57" s="63"/>
      <c r="L57" s="63"/>
      <c r="M57" s="63"/>
      <c r="N57" s="63"/>
      <c r="O57" s="63"/>
      <c r="P57" s="63"/>
    </row>
    <row r="58" spans="1:256" customFormat="1" x14ac:dyDescent="0.3">
      <c r="B58" s="24"/>
      <c r="C58" s="24"/>
      <c r="D58" s="24"/>
      <c r="E58" s="24"/>
      <c r="F58" s="24"/>
      <c r="G58" s="24"/>
      <c r="H58" s="24"/>
      <c r="I58" s="24"/>
      <c r="J58" s="24"/>
      <c r="K58" s="24"/>
      <c r="L58" s="24"/>
    </row>
  </sheetData>
  <sheetProtection sheet="1"/>
  <protectedRanges>
    <protectedRange sqref="B6 L2 C20:O22 C25:O25 C29:O39 C43:O43 P46 P49" name="Range1"/>
  </protectedRanges>
  <mergeCells count="4">
    <mergeCell ref="L2:P2"/>
    <mergeCell ref="B10:P10"/>
    <mergeCell ref="B54:P54"/>
    <mergeCell ref="B55:P55"/>
  </mergeCells>
  <pageMargins left="0.25" right="0.21" top="0.42" bottom="0.39" header="0.23" footer="0.17"/>
  <pageSetup scale="63" orientation="landscape" r:id="rId1"/>
  <ignoredErrors>
    <ignoredError sqref="E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T-200 Newsstand with Coffee</vt:lpstr>
      <vt:lpstr>B-204a Bar with Food</vt:lpstr>
      <vt:lpstr>B-204b Newsstand</vt:lpstr>
      <vt:lpstr>AB Rotunda Food Hall</vt:lpstr>
      <vt:lpstr>R-216 Newsstand</vt:lpstr>
      <vt:lpstr>CC-02-1405b Gift Shop</vt:lpstr>
      <vt:lpstr>CC-02-1205 Gourmet Coffee</vt:lpstr>
      <vt:lpstr>CC-02-1130 Bar with Food</vt:lpstr>
      <vt:lpstr>CC-02-1010 Newsstand</vt:lpstr>
      <vt:lpstr>Consolidated Package 2</vt:lpstr>
      <vt:lpstr>Proposer Notes Package 2</vt:lpstr>
      <vt:lpstr>'AB Rotunda Food Hall'!Print_Area</vt:lpstr>
      <vt:lpstr>'B-204a Bar with Food'!Print_Area</vt:lpstr>
      <vt:lpstr>'B-204b Newsstand'!Print_Area</vt:lpstr>
      <vt:lpstr>'CC-02-1010 Newsstand'!Print_Area</vt:lpstr>
      <vt:lpstr>'CC-02-1130 Bar with Food'!Print_Area</vt:lpstr>
      <vt:lpstr>'CC-02-1205 Gourmet Coffee'!Print_Area</vt:lpstr>
      <vt:lpstr>'CC-02-1405b Gift Shop'!Print_Area</vt:lpstr>
      <vt:lpstr>'Consolidated Package 2'!Print_Area</vt:lpstr>
      <vt:lpstr>'Proposer Notes Package 2'!Print_Area</vt:lpstr>
      <vt:lpstr>'R-216 Newsstand'!Print_Area</vt:lpstr>
      <vt:lpstr>'T-200 Newsstand with Coffee'!Print_Area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dc:creator>
  <cp:lastModifiedBy>Amelia Lowe</cp:lastModifiedBy>
  <cp:lastPrinted>2022-10-21T21:06:29Z</cp:lastPrinted>
  <dcterms:created xsi:type="dcterms:W3CDTF">2009-04-29T20:40:14Z</dcterms:created>
  <dcterms:modified xsi:type="dcterms:W3CDTF">2023-07-07T16:40:48Z</dcterms:modified>
</cp:coreProperties>
</file>